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ogramação 2º Trimestre" sheetId="2" r:id="rId1"/>
  </sheets>
  <calcPr calcId="162913"/>
</workbook>
</file>

<file path=xl/calcChain.xml><?xml version="1.0" encoding="utf-8"?>
<calcChain xmlns="http://schemas.openxmlformats.org/spreadsheetml/2006/main">
  <c r="M12" i="2" l="1"/>
  <c r="L12" i="2"/>
  <c r="M11" i="2"/>
  <c r="L11" i="2"/>
  <c r="M10" i="2"/>
  <c r="L10" i="2"/>
  <c r="M9" i="2"/>
  <c r="L9" i="2"/>
  <c r="M8" i="2"/>
  <c r="L8" i="2"/>
  <c r="M7" i="2"/>
  <c r="L7" i="2"/>
  <c r="M6" i="2"/>
  <c r="L6" i="2"/>
  <c r="Z5" i="2"/>
  <c r="AA5" i="2" s="1"/>
  <c r="AB5" i="2" s="1"/>
  <c r="M5" i="2"/>
  <c r="N5" i="2" s="1"/>
  <c r="L5" i="2"/>
  <c r="O5" i="2" l="1"/>
  <c r="N6" i="2" s="1"/>
  <c r="O6" i="2" s="1"/>
  <c r="Z13" i="2"/>
  <c r="AA13" i="2" s="1"/>
  <c r="AB13" i="2" s="1"/>
  <c r="Z21" i="2"/>
  <c r="AA21" i="2" s="1"/>
  <c r="AB21" i="2" s="1"/>
  <c r="Z29" i="2"/>
  <c r="AA29" i="2" s="1"/>
  <c r="AB29" i="2" s="1"/>
  <c r="Z37" i="2"/>
  <c r="AA37" i="2" s="1"/>
  <c r="AB37" i="2" s="1"/>
  <c r="Z45" i="2"/>
  <c r="AA45" i="2" s="1"/>
  <c r="AB45" i="2" s="1"/>
  <c r="Z53" i="2"/>
  <c r="AA53" i="2" s="1"/>
  <c r="AB53" i="2" s="1"/>
  <c r="Z61" i="2"/>
  <c r="AA61" i="2" s="1"/>
  <c r="AB61" i="2" s="1"/>
  <c r="P5" i="2" l="1"/>
  <c r="Q5" i="2" s="1"/>
  <c r="P6" i="2"/>
  <c r="N7" i="2"/>
  <c r="O7" i="2" s="1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N37" i="2" s="1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N29" i="2" s="1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N21" i="2" s="1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N13" i="2" s="1"/>
  <c r="L13" i="2"/>
  <c r="R5" i="2" l="1"/>
  <c r="S5" i="2" s="1"/>
  <c r="N8" i="2"/>
  <c r="O8" i="2" s="1"/>
  <c r="P7" i="2"/>
  <c r="R6" i="2"/>
  <c r="S6" i="2" s="1"/>
  <c r="Q6" i="2"/>
  <c r="O13" i="2"/>
  <c r="N14" i="2" s="1"/>
  <c r="O14" i="2" s="1"/>
  <c r="O29" i="2"/>
  <c r="N30" i="2" s="1"/>
  <c r="O30" i="2" s="1"/>
  <c r="P30" i="2" s="1"/>
  <c r="O21" i="2"/>
  <c r="P21" i="2" s="1"/>
  <c r="O37" i="2"/>
  <c r="P37" i="2" s="1"/>
  <c r="N45" i="2"/>
  <c r="O45" i="2" s="1"/>
  <c r="P45" i="2" s="1"/>
  <c r="Q45" i="2" s="1"/>
  <c r="N53" i="2"/>
  <c r="O53" i="2" s="1"/>
  <c r="P53" i="2" s="1"/>
  <c r="Q53" i="2" s="1"/>
  <c r="N61" i="2"/>
  <c r="O61" i="2" s="1"/>
  <c r="P61" i="2" s="1"/>
  <c r="Q61" i="2" s="1"/>
  <c r="R7" i="2" l="1"/>
  <c r="S7" i="2" s="1"/>
  <c r="Q7" i="2"/>
  <c r="N9" i="2"/>
  <c r="O9" i="2" s="1"/>
  <c r="P8" i="2"/>
  <c r="P13" i="2"/>
  <c r="Q13" i="2" s="1"/>
  <c r="R13" i="2" s="1"/>
  <c r="S13" i="2" s="1"/>
  <c r="N38" i="2"/>
  <c r="O38" i="2" s="1"/>
  <c r="P38" i="2" s="1"/>
  <c r="Q38" i="2" s="1"/>
  <c r="R38" i="2" s="1"/>
  <c r="S38" i="2" s="1"/>
  <c r="P29" i="2"/>
  <c r="Q29" i="2" s="1"/>
  <c r="R29" i="2" s="1"/>
  <c r="S29" i="2" s="1"/>
  <c r="N22" i="2"/>
  <c r="O22" i="2" s="1"/>
  <c r="P22" i="2" s="1"/>
  <c r="Q22" i="2" s="1"/>
  <c r="R22" i="2" s="1"/>
  <c r="S22" i="2" s="1"/>
  <c r="N54" i="2"/>
  <c r="O54" i="2" s="1"/>
  <c r="N55" i="2" s="1"/>
  <c r="O55" i="2" s="1"/>
  <c r="R53" i="2"/>
  <c r="S53" i="2" s="1"/>
  <c r="N62" i="2"/>
  <c r="O62" i="2" s="1"/>
  <c r="P62" i="2" s="1"/>
  <c r="R61" i="2"/>
  <c r="S61" i="2" s="1"/>
  <c r="N46" i="2"/>
  <c r="O46" i="2" s="1"/>
  <c r="N47" i="2" s="1"/>
  <c r="O47" i="2" s="1"/>
  <c r="R45" i="2"/>
  <c r="S45" i="2" s="1"/>
  <c r="N31" i="2"/>
  <c r="O31" i="2" s="1"/>
  <c r="N15" i="2"/>
  <c r="O15" i="2" s="1"/>
  <c r="P14" i="2"/>
  <c r="Q21" i="2"/>
  <c r="R21" i="2" s="1"/>
  <c r="S21" i="2" s="1"/>
  <c r="Q30" i="2"/>
  <c r="R30" i="2" s="1"/>
  <c r="S30" i="2" s="1"/>
  <c r="Q37" i="2"/>
  <c r="R37" i="2" s="1"/>
  <c r="S37" i="2" s="1"/>
  <c r="N39" i="2" l="1"/>
  <c r="O39" i="2" s="1"/>
  <c r="P39" i="2" s="1"/>
  <c r="Q39" i="2" s="1"/>
  <c r="R8" i="2"/>
  <c r="S8" i="2" s="1"/>
  <c r="Q8" i="2"/>
  <c r="N10" i="2"/>
  <c r="O10" i="2" s="1"/>
  <c r="P9" i="2"/>
  <c r="N23" i="2"/>
  <c r="O23" i="2" s="1"/>
  <c r="P23" i="2" s="1"/>
  <c r="Q23" i="2" s="1"/>
  <c r="P46" i="2"/>
  <c r="Q46" i="2" s="1"/>
  <c r="R46" i="2" s="1"/>
  <c r="S46" i="2" s="1"/>
  <c r="N63" i="2"/>
  <c r="O63" i="2" s="1"/>
  <c r="N64" i="2" s="1"/>
  <c r="O64" i="2" s="1"/>
  <c r="P54" i="2"/>
  <c r="Q54" i="2" s="1"/>
  <c r="R54" i="2" s="1"/>
  <c r="S54" i="2" s="1"/>
  <c r="Q62" i="2"/>
  <c r="R62" i="2"/>
  <c r="S62" i="2" s="1"/>
  <c r="Q14" i="2"/>
  <c r="R14" i="2" s="1"/>
  <c r="S14" i="2" s="1"/>
  <c r="N32" i="2"/>
  <c r="O32" i="2" s="1"/>
  <c r="P31" i="2"/>
  <c r="N16" i="2"/>
  <c r="O16" i="2" s="1"/>
  <c r="P15" i="2"/>
  <c r="P47" i="2"/>
  <c r="N48" i="2"/>
  <c r="O48" i="2" s="1"/>
  <c r="P55" i="2"/>
  <c r="N56" i="2"/>
  <c r="O56" i="2" s="1"/>
  <c r="R39" i="2" l="1"/>
  <c r="S39" i="2" s="1"/>
  <c r="N40" i="2"/>
  <c r="O40" i="2" s="1"/>
  <c r="R9" i="2"/>
  <c r="S9" i="2" s="1"/>
  <c r="Q9" i="2"/>
  <c r="N11" i="2"/>
  <c r="O11" i="2" s="1"/>
  <c r="P10" i="2"/>
  <c r="P63" i="2"/>
  <c r="R63" i="2" s="1"/>
  <c r="S63" i="2" s="1"/>
  <c r="R23" i="2"/>
  <c r="S23" i="2" s="1"/>
  <c r="N24" i="2"/>
  <c r="O24" i="2" s="1"/>
  <c r="N25" i="2" s="1"/>
  <c r="O25" i="2" s="1"/>
  <c r="P25" i="2" s="1"/>
  <c r="Q55" i="2"/>
  <c r="R55" i="2"/>
  <c r="S55" i="2" s="1"/>
  <c r="P16" i="2"/>
  <c r="N17" i="2"/>
  <c r="O17" i="2" s="1"/>
  <c r="P32" i="2"/>
  <c r="N33" i="2"/>
  <c r="O33" i="2" s="1"/>
  <c r="N57" i="2"/>
  <c r="O57" i="2" s="1"/>
  <c r="P56" i="2"/>
  <c r="P48" i="2"/>
  <c r="N49" i="2"/>
  <c r="O49" i="2" s="1"/>
  <c r="Q15" i="2"/>
  <c r="R15" i="2" s="1"/>
  <c r="S15" i="2" s="1"/>
  <c r="N65" i="2"/>
  <c r="O65" i="2" s="1"/>
  <c r="P64" i="2"/>
  <c r="Q31" i="2"/>
  <c r="R31" i="2" s="1"/>
  <c r="S31" i="2" s="1"/>
  <c r="Q47" i="2"/>
  <c r="R47" i="2"/>
  <c r="S47" i="2" s="1"/>
  <c r="Q63" i="2" l="1"/>
  <c r="P40" i="2"/>
  <c r="N41" i="2"/>
  <c r="O41" i="2" s="1"/>
  <c r="P11" i="2"/>
  <c r="N12" i="2"/>
  <c r="O12" i="2" s="1"/>
  <c r="P12" i="2" s="1"/>
  <c r="R10" i="2"/>
  <c r="S10" i="2" s="1"/>
  <c r="Q10" i="2"/>
  <c r="N26" i="2"/>
  <c r="O26" i="2" s="1"/>
  <c r="N27" i="2" s="1"/>
  <c r="O27" i="2" s="1"/>
  <c r="P24" i="2"/>
  <c r="P49" i="2"/>
  <c r="N50" i="2"/>
  <c r="O50" i="2" s="1"/>
  <c r="Q56" i="2"/>
  <c r="R56" i="2"/>
  <c r="S56" i="2" s="1"/>
  <c r="P65" i="2"/>
  <c r="N66" i="2"/>
  <c r="O66" i="2" s="1"/>
  <c r="Q48" i="2"/>
  <c r="R48" i="2"/>
  <c r="S48" i="2" s="1"/>
  <c r="P57" i="2"/>
  <c r="N58" i="2"/>
  <c r="O58" i="2" s="1"/>
  <c r="N34" i="2"/>
  <c r="O34" i="2" s="1"/>
  <c r="P33" i="2"/>
  <c r="P17" i="2"/>
  <c r="N18" i="2"/>
  <c r="O18" i="2" s="1"/>
  <c r="Q25" i="2"/>
  <c r="R25" i="2"/>
  <c r="S25" i="2" s="1"/>
  <c r="Q64" i="2"/>
  <c r="R64" i="2"/>
  <c r="S64" i="2" s="1"/>
  <c r="R32" i="2"/>
  <c r="S32" i="2" s="1"/>
  <c r="Q32" i="2"/>
  <c r="Q16" i="2"/>
  <c r="R16" i="2"/>
  <c r="S16" i="2" s="1"/>
  <c r="Q40" i="2" l="1"/>
  <c r="R40" i="2"/>
  <c r="S40" i="2" s="1"/>
  <c r="N42" i="2"/>
  <c r="O42" i="2" s="1"/>
  <c r="P41" i="2"/>
  <c r="R12" i="2"/>
  <c r="S12" i="2" s="1"/>
  <c r="Q12" i="2"/>
  <c r="R11" i="2"/>
  <c r="S11" i="2" s="1"/>
  <c r="Q11" i="2"/>
  <c r="P26" i="2"/>
  <c r="R26" i="2" s="1"/>
  <c r="S26" i="2" s="1"/>
  <c r="R24" i="2"/>
  <c r="S24" i="2" s="1"/>
  <c r="Q24" i="2"/>
  <c r="P18" i="2"/>
  <c r="N19" i="2"/>
  <c r="O19" i="2" s="1"/>
  <c r="Q17" i="2"/>
  <c r="R17" i="2"/>
  <c r="S17" i="2" s="1"/>
  <c r="P34" i="2"/>
  <c r="N35" i="2"/>
  <c r="O35" i="2" s="1"/>
  <c r="R57" i="2"/>
  <c r="S57" i="2" s="1"/>
  <c r="Q57" i="2"/>
  <c r="R65" i="2"/>
  <c r="S65" i="2" s="1"/>
  <c r="Q65" i="2"/>
  <c r="P50" i="2"/>
  <c r="N51" i="2"/>
  <c r="O51" i="2" s="1"/>
  <c r="Q33" i="2"/>
  <c r="R33" i="2"/>
  <c r="S33" i="2" s="1"/>
  <c r="N59" i="2"/>
  <c r="O59" i="2" s="1"/>
  <c r="P58" i="2"/>
  <c r="N67" i="2"/>
  <c r="O67" i="2" s="1"/>
  <c r="P66" i="2"/>
  <c r="N28" i="2"/>
  <c r="O28" i="2" s="1"/>
  <c r="P28" i="2" s="1"/>
  <c r="P27" i="2"/>
  <c r="Q49" i="2"/>
  <c r="R49" i="2"/>
  <c r="S49" i="2" s="1"/>
  <c r="R41" i="2" l="1"/>
  <c r="S41" i="2" s="1"/>
  <c r="Q41" i="2"/>
  <c r="P42" i="2"/>
  <c r="N43" i="2"/>
  <c r="O43" i="2" s="1"/>
  <c r="Q26" i="2"/>
  <c r="T5" i="2"/>
  <c r="U5" i="2" s="1"/>
  <c r="W5" i="2" s="1"/>
  <c r="X5" i="2" s="1"/>
  <c r="Y5" i="2" s="1"/>
  <c r="V5" i="2"/>
  <c r="Q27" i="2"/>
  <c r="R27" i="2"/>
  <c r="S27" i="2" s="1"/>
  <c r="Q66" i="2"/>
  <c r="R66" i="2"/>
  <c r="S66" i="2" s="1"/>
  <c r="Q58" i="2"/>
  <c r="R58" i="2"/>
  <c r="S58" i="2" s="1"/>
  <c r="Q50" i="2"/>
  <c r="R50" i="2"/>
  <c r="S50" i="2" s="1"/>
  <c r="R28" i="2"/>
  <c r="S28" i="2" s="1"/>
  <c r="Q28" i="2"/>
  <c r="P67" i="2"/>
  <c r="N68" i="2"/>
  <c r="O68" i="2" s="1"/>
  <c r="P68" i="2" s="1"/>
  <c r="P59" i="2"/>
  <c r="N60" i="2"/>
  <c r="O60" i="2" s="1"/>
  <c r="P60" i="2" s="1"/>
  <c r="P51" i="2"/>
  <c r="N52" i="2"/>
  <c r="O52" i="2" s="1"/>
  <c r="P52" i="2" s="1"/>
  <c r="R34" i="2"/>
  <c r="S34" i="2" s="1"/>
  <c r="Q34" i="2"/>
  <c r="Q18" i="2"/>
  <c r="R18" i="2"/>
  <c r="S18" i="2" s="1"/>
  <c r="N36" i="2"/>
  <c r="O36" i="2" s="1"/>
  <c r="P36" i="2" s="1"/>
  <c r="P35" i="2"/>
  <c r="N20" i="2"/>
  <c r="O20" i="2" s="1"/>
  <c r="P20" i="2" s="1"/>
  <c r="P19" i="2"/>
  <c r="P43" i="2" l="1"/>
  <c r="N44" i="2"/>
  <c r="O44" i="2" s="1"/>
  <c r="P44" i="2" s="1"/>
  <c r="R42" i="2"/>
  <c r="S42" i="2" s="1"/>
  <c r="Q42" i="2"/>
  <c r="AC5" i="2"/>
  <c r="Q19" i="2"/>
  <c r="R19" i="2"/>
  <c r="S19" i="2" s="1"/>
  <c r="R20" i="2"/>
  <c r="S20" i="2" s="1"/>
  <c r="Q20" i="2"/>
  <c r="R36" i="2"/>
  <c r="S36" i="2" s="1"/>
  <c r="Q36" i="2"/>
  <c r="Q52" i="2"/>
  <c r="R52" i="2"/>
  <c r="S52" i="2" s="1"/>
  <c r="R59" i="2"/>
  <c r="S59" i="2" s="1"/>
  <c r="Q59" i="2"/>
  <c r="R67" i="2"/>
  <c r="S67" i="2" s="1"/>
  <c r="Q67" i="2"/>
  <c r="T21" i="2"/>
  <c r="V21" i="2"/>
  <c r="Q35" i="2"/>
  <c r="R35" i="2"/>
  <c r="S35" i="2" s="1"/>
  <c r="Q51" i="2"/>
  <c r="R51" i="2"/>
  <c r="S51" i="2" s="1"/>
  <c r="Q60" i="2"/>
  <c r="R60" i="2"/>
  <c r="S60" i="2" s="1"/>
  <c r="Q68" i="2"/>
  <c r="R68" i="2"/>
  <c r="S68" i="2" s="1"/>
  <c r="V53" i="2" l="1"/>
  <c r="Q44" i="2"/>
  <c r="R44" i="2"/>
  <c r="S44" i="2" s="1"/>
  <c r="Q43" i="2"/>
  <c r="R43" i="2"/>
  <c r="S43" i="2" s="1"/>
  <c r="V29" i="2"/>
  <c r="V13" i="2"/>
  <c r="T13" i="2"/>
  <c r="AC13" i="2" s="1"/>
  <c r="T61" i="2"/>
  <c r="AC61" i="2" s="1"/>
  <c r="U21" i="2"/>
  <c r="W21" i="2" s="1"/>
  <c r="X21" i="2" s="1"/>
  <c r="Y21" i="2" s="1"/>
  <c r="AC21" i="2"/>
  <c r="T45" i="2"/>
  <c r="V45" i="2"/>
  <c r="T53" i="2"/>
  <c r="V61" i="2"/>
  <c r="T29" i="2"/>
  <c r="T37" i="2" l="1"/>
  <c r="V37" i="2"/>
  <c r="AC37" i="2"/>
  <c r="U37" i="2"/>
  <c r="W37" i="2" s="1"/>
  <c r="X37" i="2" s="1"/>
  <c r="Y37" i="2" s="1"/>
  <c r="U61" i="2"/>
  <c r="W61" i="2" s="1"/>
  <c r="X61" i="2" s="1"/>
  <c r="Y61" i="2" s="1"/>
  <c r="U13" i="2"/>
  <c r="W13" i="2" s="1"/>
  <c r="X13" i="2" s="1"/>
  <c r="Y13" i="2" s="1"/>
  <c r="U29" i="2"/>
  <c r="W29" i="2" s="1"/>
  <c r="X29" i="2" s="1"/>
  <c r="Y29" i="2" s="1"/>
  <c r="AC29" i="2"/>
  <c r="U53" i="2"/>
  <c r="W53" i="2" s="1"/>
  <c r="X53" i="2" s="1"/>
  <c r="Y53" i="2" s="1"/>
  <c r="AC53" i="2"/>
  <c r="U45" i="2"/>
  <c r="W45" i="2" s="1"/>
  <c r="X45" i="2" s="1"/>
  <c r="Y45" i="2" s="1"/>
  <c r="AC45" i="2"/>
</calcChain>
</file>

<file path=xl/sharedStrings.xml><?xml version="1.0" encoding="utf-8"?>
<sst xmlns="http://schemas.openxmlformats.org/spreadsheetml/2006/main" count="40" uniqueCount="39">
  <si>
    <t>MEDICAMENTO</t>
  </si>
  <si>
    <t>ESTOQUE</t>
  </si>
  <si>
    <t>LOTE</t>
  </si>
  <si>
    <t>HOJE</t>
  </si>
  <si>
    <t>VALIDADE</t>
  </si>
  <si>
    <t>DATA DE VERIFICAÇÃO DOS ESTOQUES</t>
  </si>
  <si>
    <t>ENTREGA PENDENTE</t>
  </si>
  <si>
    <t>AQUISIÇÕES EM ANDAMENTO</t>
  </si>
  <si>
    <t>CMM PROGRAMAÇÃO
(2021)</t>
  </si>
  <si>
    <t>CMM PROGRAMAÇÃO
(2022)</t>
  </si>
  <si>
    <t>MESES DE COBERTURA</t>
  </si>
  <si>
    <t>DIA DA COBERTURA</t>
  </si>
  <si>
    <t>AJUSTE DA COBERTURA PELA VALIDADE</t>
  </si>
  <si>
    <t>AJUSTE MESES DE COBERTURA</t>
  </si>
  <si>
    <t>QUANTIDADE A USAR ATÉ A VALIDADE</t>
  </si>
  <si>
    <t>ESTOQUE REAL</t>
  </si>
  <si>
    <t>PERDA</t>
  </si>
  <si>
    <t>ESTOQUE REAL 
(após descontar perda por validade)</t>
  </si>
  <si>
    <t>COBERTURA DOS ESTOQUES</t>
  </si>
  <si>
    <t>POSSIBILIDADE DE PERDA POR VALIDADE</t>
  </si>
  <si>
    <t>COBERTURA DOS CONTRATOS</t>
  </si>
  <si>
    <t>COBERTURA GERAL</t>
  </si>
  <si>
    <t>INÍCIO DO PROCESSO</t>
  </si>
  <si>
    <t>Nome do Município:</t>
  </si>
  <si>
    <r>
      <t>Dispositivo Intrauterino (DIU) de levonorgestrel 52 mg (Mirena®</t>
    </r>
    <r>
      <rPr>
        <b/>
        <sz val="10"/>
        <rFont val="Arial"/>
        <family val="2"/>
      </rPr>
      <t>) - UNIDADE</t>
    </r>
  </si>
  <si>
    <t>Etonorgestrel 68 mg, implante subdérmico (Implanon®) - UNIDADE</t>
  </si>
  <si>
    <t>Enantato de Noretisterina + Valerato de Estradiol, sol inj, 50+5mg/ml, 1ml (MENSAL) - UNIDADE</t>
  </si>
  <si>
    <t>Levonorgestrel 0,75mg - CARTELA COM 2</t>
  </si>
  <si>
    <t>Levonorgestrel + Etinilestradiol 0,15 + 0,03mg - CARTELA COM 21</t>
  </si>
  <si>
    <t>Medroxiprogesterona, acetato, Suspensão injetável, 150 mg/ml, 1 ml (TRIMESTRAL) - UNIDADE</t>
  </si>
  <si>
    <t>Noretisterona 0,35 mg - CARTELA COM 35</t>
  </si>
  <si>
    <r>
      <t xml:space="preserve">CMM ATUALIZADO </t>
    </r>
    <r>
      <rPr>
        <sz val="8"/>
        <color theme="0"/>
        <rFont val="Arial"/>
        <family val="2"/>
      </rPr>
      <t>(CMM dos últimos 5 meses. Caso tenha havido desabastecimento neste período escolher os últimos 5 meses anteriores ao desabastecimento para cálculo do CMM)</t>
    </r>
  </si>
  <si>
    <t>OBSERVAÇÃO</t>
  </si>
  <si>
    <t>QUANTIDADE NECESSÁRIA PARA O TRIMESTRE + ESTOQUE ESTRATÉGICO DE 10%</t>
  </si>
  <si>
    <t>PROGRAMAÇÃO</t>
  </si>
  <si>
    <t>NECESSIDADE PARA O TRIMESTRE</t>
  </si>
  <si>
    <t>NECESSIDADE PARA O TRIMESTRE + ESTOQUE ESTRATÉGICO DE 10%</t>
  </si>
  <si>
    <t>Dispositivo Intra Uterino (DIU), em "T" - UNIDADE</t>
  </si>
  <si>
    <t>PROGRAMAÇÃO SAÚDE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</si>
</sst>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[$-416]mmmm\-yy;@"/>
    <numFmt numFmtId="166" formatCode="#,##0;&quot;0&quot;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20"/>
      <name val="Arial"/>
      <family val="2"/>
    </font>
    <font>
      <b/>
      <sz val="10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0"/>
      <name val="Arial"/>
      <family val="2"/>
    </font>
    <font>
      <b/>
      <u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/>
      <protection locked="0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1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/>
    </xf>
    <xf numFmtId="3" fontId="0" fillId="0" borderId="0" xfId="0" applyNumberFormat="1"/>
    <xf numFmtId="3" fontId="3" fillId="8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3" fontId="3" fillId="7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14" fontId="9" fillId="7" borderId="1" xfId="0" applyNumberFormat="1" applyFont="1" applyFill="1" applyBorder="1" applyAlignment="1" applyProtection="1">
      <alignment horizontal="center" vertical="center"/>
    </xf>
    <xf numFmtId="14" fontId="13" fillId="7" borderId="1" xfId="0" applyNumberFormat="1" applyFont="1" applyFill="1" applyBorder="1" applyAlignment="1" applyProtection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/>
    <xf numFmtId="165" fontId="9" fillId="7" borderId="1" xfId="0" applyNumberFormat="1" applyFont="1" applyFill="1" applyBorder="1" applyAlignment="1" applyProtection="1">
      <alignment horizontal="center" vertical="center"/>
    </xf>
    <xf numFmtId="3" fontId="7" fillId="7" borderId="1" xfId="0" applyNumberFormat="1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5"/>
      </font>
      <fill>
        <patternFill>
          <bgColor rgb="FFF2DCDB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b/>
        <i val="0"/>
        <color theme="5"/>
      </font>
      <fill>
        <patternFill>
          <bgColor rgb="FFF2DCDB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b/>
        <i val="0"/>
        <color theme="5"/>
      </font>
      <fill>
        <patternFill>
          <bgColor rgb="FFF2DCDB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b/>
        <i val="0"/>
        <color theme="5"/>
      </font>
      <fill>
        <patternFill>
          <bgColor rgb="FFF2DCDB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b/>
        <i val="0"/>
        <color theme="5"/>
      </font>
      <fill>
        <patternFill>
          <bgColor rgb="FFF2DCDB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zoomScaleNormal="100" workbookViewId="0">
      <pane ySplit="4" topLeftCell="A23" activePane="bottomLeft" state="frozen"/>
      <selection pane="bottomLeft" activeCell="F29" sqref="F29:F36"/>
    </sheetView>
  </sheetViews>
  <sheetFormatPr defaultRowHeight="15" x14ac:dyDescent="0.25"/>
  <cols>
    <col min="1" max="1" width="25.7109375" style="2" customWidth="1"/>
    <col min="2" max="2" width="13.85546875" style="3" bestFit="1" customWidth="1"/>
    <col min="3" max="3" width="16.42578125" style="4" customWidth="1"/>
    <col min="4" max="4" width="14" hidden="1" customWidth="1"/>
    <col min="5" max="6" width="15.42578125" customWidth="1"/>
    <col min="7" max="7" width="15.42578125" hidden="1" customWidth="1"/>
    <col min="8" max="8" width="13.85546875" hidden="1" customWidth="1"/>
    <col min="9" max="10" width="18" hidden="1" customWidth="1"/>
    <col min="11" max="11" width="20.5703125" style="26" customWidth="1"/>
    <col min="12" max="12" width="15.42578125" hidden="1" customWidth="1"/>
    <col min="13" max="13" width="12.85546875" hidden="1" customWidth="1"/>
    <col min="14" max="14" width="15.42578125" hidden="1" customWidth="1"/>
    <col min="15" max="15" width="18.7109375" hidden="1" customWidth="1"/>
    <col min="16" max="16" width="12.85546875" hidden="1" customWidth="1"/>
    <col min="17" max="17" width="15.5703125" hidden="1" customWidth="1"/>
    <col min="18" max="18" width="15.7109375" hidden="1" customWidth="1"/>
    <col min="19" max="19" width="7.28515625" hidden="1" customWidth="1"/>
    <col min="20" max="20" width="21.5703125" style="26" bestFit="1" customWidth="1"/>
    <col min="21" max="21" width="22.85546875" customWidth="1"/>
    <col min="22" max="22" width="15.7109375" style="26" customWidth="1"/>
    <col min="23" max="23" width="17.42578125" hidden="1" customWidth="1"/>
    <col min="24" max="24" width="15.42578125" hidden="1" customWidth="1"/>
    <col min="25" max="25" width="20.7109375" hidden="1" customWidth="1"/>
    <col min="26" max="26" width="16.28515625" style="25" customWidth="1"/>
    <col min="27" max="27" width="15.7109375" style="22" hidden="1" customWidth="1"/>
    <col min="28" max="28" width="20.140625" style="23" customWidth="1"/>
    <col min="29" max="29" width="19.42578125" customWidth="1"/>
    <col min="30" max="30" width="24" customWidth="1"/>
  </cols>
  <sheetData>
    <row r="1" spans="1:30" x14ac:dyDescent="0.25">
      <c r="A1" s="21" t="s">
        <v>23</v>
      </c>
    </row>
    <row r="2" spans="1:30" x14ac:dyDescent="0.25">
      <c r="A2" s="31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30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30" ht="105" x14ac:dyDescent="0.25">
      <c r="A4" s="8" t="s">
        <v>0</v>
      </c>
      <c r="B4" s="9" t="s">
        <v>1</v>
      </c>
      <c r="C4" s="10" t="s">
        <v>2</v>
      </c>
      <c r="D4" s="11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27" t="s">
        <v>31</v>
      </c>
      <c r="L4" s="13" t="s">
        <v>4</v>
      </c>
      <c r="M4" s="13" t="s">
        <v>10</v>
      </c>
      <c r="N4" s="14" t="s">
        <v>11</v>
      </c>
      <c r="O4" s="13" t="s">
        <v>12</v>
      </c>
      <c r="P4" s="13" t="s">
        <v>13</v>
      </c>
      <c r="Q4" s="15" t="s">
        <v>14</v>
      </c>
      <c r="R4" s="15" t="s">
        <v>15</v>
      </c>
      <c r="S4" s="15" t="s">
        <v>16</v>
      </c>
      <c r="T4" s="6" t="s">
        <v>17</v>
      </c>
      <c r="U4" s="7" t="s">
        <v>18</v>
      </c>
      <c r="V4" s="6" t="s">
        <v>19</v>
      </c>
      <c r="W4" s="7" t="s">
        <v>20</v>
      </c>
      <c r="X4" s="7" t="s">
        <v>21</v>
      </c>
      <c r="Y4" s="7" t="s">
        <v>22</v>
      </c>
      <c r="Z4" s="6" t="s">
        <v>35</v>
      </c>
      <c r="AA4" s="5" t="s">
        <v>33</v>
      </c>
      <c r="AB4" s="24" t="s">
        <v>36</v>
      </c>
      <c r="AC4" s="7" t="s">
        <v>34</v>
      </c>
      <c r="AD4" s="28" t="s">
        <v>32</v>
      </c>
    </row>
    <row r="5" spans="1:30" x14ac:dyDescent="0.25">
      <c r="A5" s="39" t="s">
        <v>37</v>
      </c>
      <c r="B5" s="30"/>
      <c r="C5" s="16"/>
      <c r="D5" s="29"/>
      <c r="E5" s="29"/>
      <c r="F5" s="36"/>
      <c r="G5" s="37"/>
      <c r="H5" s="37"/>
      <c r="I5" s="37"/>
      <c r="J5" s="37"/>
      <c r="K5" s="40"/>
      <c r="L5" s="18" t="str">
        <f t="shared" ref="L5:L12" si="0">IF(E5="","0",E5)</f>
        <v>0</v>
      </c>
      <c r="M5" s="19" t="e">
        <f>B5/K5</f>
        <v>#DIV/0!</v>
      </c>
      <c r="N5" s="18" t="e">
        <f>(M5*30)+F5</f>
        <v>#DIV/0!</v>
      </c>
      <c r="O5" s="18" t="e">
        <f t="shared" ref="O5:O12" si="1">IF(N5&gt;L5,L5,N5)</f>
        <v>#DIV/0!</v>
      </c>
      <c r="P5" s="19" t="e">
        <f>(O5-F5)/30</f>
        <v>#DIV/0!</v>
      </c>
      <c r="Q5" s="20" t="e">
        <f>P5*K5</f>
        <v>#DIV/0!</v>
      </c>
      <c r="R5" s="20" t="e">
        <f t="shared" ref="R5:R12" si="2">IF(M5=P5,B5,Q5)</f>
        <v>#DIV/0!</v>
      </c>
      <c r="S5" s="20" t="e">
        <f t="shared" ref="S5:S12" si="3">B5-R5</f>
        <v>#DIV/0!</v>
      </c>
      <c r="T5" s="38" t="e">
        <f>(B5+B6+B7+B8+B9+B10+B11+B12)-(S5+S6+S7+S8+S9+S10+S11+S12)</f>
        <v>#DIV/0!</v>
      </c>
      <c r="U5" s="42" t="e">
        <f>((T5/K5)*30)+F5</f>
        <v>#DIV/0!</v>
      </c>
      <c r="V5" s="38" t="e">
        <f>S5+S6+S7+S8+S9+S10+S11+S12</f>
        <v>#DIV/0!</v>
      </c>
      <c r="W5" s="41" t="e">
        <f>((G5/K5)*30)+U5</f>
        <v>#DIV/0!</v>
      </c>
      <c r="X5" s="41" t="e">
        <f>((H5/K5)*30)+W5</f>
        <v>#DIV/0!</v>
      </c>
      <c r="Y5" s="45" t="e">
        <f>X5-(15*30)</f>
        <v>#DIV/0!</v>
      </c>
      <c r="Z5" s="46">
        <f t="shared" ref="Z5" si="4">(K5*3)</f>
        <v>0</v>
      </c>
      <c r="AA5" s="34">
        <f t="shared" ref="AA5" si="5">Z5+(Z5*0.1)</f>
        <v>0</v>
      </c>
      <c r="AB5" s="43">
        <f t="shared" ref="AB5" si="6">ROUNDUP(AA5,0)</f>
        <v>0</v>
      </c>
      <c r="AC5" s="47" t="e">
        <f>AB5-T5</f>
        <v>#DIV/0!</v>
      </c>
      <c r="AD5" s="44"/>
    </row>
    <row r="6" spans="1:30" x14ac:dyDescent="0.25">
      <c r="A6" s="39"/>
      <c r="B6" s="30"/>
      <c r="C6" s="16"/>
      <c r="D6" s="29"/>
      <c r="E6" s="29"/>
      <c r="F6" s="36"/>
      <c r="G6" s="37"/>
      <c r="H6" s="37"/>
      <c r="I6" s="37"/>
      <c r="J6" s="37"/>
      <c r="K6" s="40"/>
      <c r="L6" s="18" t="str">
        <f t="shared" si="0"/>
        <v>0</v>
      </c>
      <c r="M6" s="19" t="e">
        <f>B6/K5</f>
        <v>#DIV/0!</v>
      </c>
      <c r="N6" s="18" t="e">
        <f t="shared" ref="N6:N12" si="7">(M6*30)+O5</f>
        <v>#DIV/0!</v>
      </c>
      <c r="O6" s="18" t="e">
        <f t="shared" si="1"/>
        <v>#DIV/0!</v>
      </c>
      <c r="P6" s="19" t="e">
        <f t="shared" ref="P6:P12" si="8">(O6-O5)/30</f>
        <v>#DIV/0!</v>
      </c>
      <c r="Q6" s="20" t="e">
        <f>P6*K5</f>
        <v>#DIV/0!</v>
      </c>
      <c r="R6" s="20" t="e">
        <f t="shared" si="2"/>
        <v>#DIV/0!</v>
      </c>
      <c r="S6" s="20" t="e">
        <f t="shared" si="3"/>
        <v>#DIV/0!</v>
      </c>
      <c r="T6" s="38"/>
      <c r="U6" s="42"/>
      <c r="V6" s="38"/>
      <c r="W6" s="41"/>
      <c r="X6" s="41"/>
      <c r="Y6" s="45"/>
      <c r="Z6" s="43"/>
      <c r="AA6" s="35"/>
      <c r="AB6" s="43"/>
      <c r="AC6" s="47"/>
      <c r="AD6" s="44"/>
    </row>
    <row r="7" spans="1:30" x14ac:dyDescent="0.25">
      <c r="A7" s="39"/>
      <c r="B7" s="30"/>
      <c r="C7" s="16"/>
      <c r="D7" s="29"/>
      <c r="E7" s="29"/>
      <c r="F7" s="36"/>
      <c r="G7" s="37"/>
      <c r="H7" s="37"/>
      <c r="I7" s="37"/>
      <c r="J7" s="37"/>
      <c r="K7" s="40"/>
      <c r="L7" s="18" t="str">
        <f t="shared" si="0"/>
        <v>0</v>
      </c>
      <c r="M7" s="19" t="e">
        <f>B7/K5</f>
        <v>#DIV/0!</v>
      </c>
      <c r="N7" s="18" t="e">
        <f t="shared" si="7"/>
        <v>#DIV/0!</v>
      </c>
      <c r="O7" s="18" t="e">
        <f t="shared" si="1"/>
        <v>#DIV/0!</v>
      </c>
      <c r="P7" s="19" t="e">
        <f t="shared" si="8"/>
        <v>#DIV/0!</v>
      </c>
      <c r="Q7" s="20" t="e">
        <f>P7*K5</f>
        <v>#DIV/0!</v>
      </c>
      <c r="R7" s="20" t="e">
        <f t="shared" si="2"/>
        <v>#DIV/0!</v>
      </c>
      <c r="S7" s="20" t="e">
        <f t="shared" si="3"/>
        <v>#DIV/0!</v>
      </c>
      <c r="T7" s="38"/>
      <c r="U7" s="42"/>
      <c r="V7" s="38"/>
      <c r="W7" s="41"/>
      <c r="X7" s="41"/>
      <c r="Y7" s="45"/>
      <c r="Z7" s="43"/>
      <c r="AA7" s="35"/>
      <c r="AB7" s="43"/>
      <c r="AC7" s="47"/>
      <c r="AD7" s="44"/>
    </row>
    <row r="8" spans="1:30" x14ac:dyDescent="0.25">
      <c r="A8" s="39"/>
      <c r="B8" s="30"/>
      <c r="C8" s="16"/>
      <c r="D8" s="29"/>
      <c r="E8" s="29"/>
      <c r="F8" s="36"/>
      <c r="G8" s="37"/>
      <c r="H8" s="37"/>
      <c r="I8" s="37"/>
      <c r="J8" s="37"/>
      <c r="K8" s="40"/>
      <c r="L8" s="18" t="str">
        <f t="shared" si="0"/>
        <v>0</v>
      </c>
      <c r="M8" s="19" t="e">
        <f>B8/K5</f>
        <v>#DIV/0!</v>
      </c>
      <c r="N8" s="18" t="e">
        <f t="shared" si="7"/>
        <v>#DIV/0!</v>
      </c>
      <c r="O8" s="18" t="e">
        <f t="shared" si="1"/>
        <v>#DIV/0!</v>
      </c>
      <c r="P8" s="19" t="e">
        <f t="shared" si="8"/>
        <v>#DIV/0!</v>
      </c>
      <c r="Q8" s="20" t="e">
        <f>P8*K5</f>
        <v>#DIV/0!</v>
      </c>
      <c r="R8" s="20" t="e">
        <f t="shared" si="2"/>
        <v>#DIV/0!</v>
      </c>
      <c r="S8" s="20" t="e">
        <f t="shared" si="3"/>
        <v>#DIV/0!</v>
      </c>
      <c r="T8" s="38"/>
      <c r="U8" s="42"/>
      <c r="V8" s="38"/>
      <c r="W8" s="41"/>
      <c r="X8" s="41"/>
      <c r="Y8" s="45"/>
      <c r="Z8" s="43"/>
      <c r="AA8" s="35"/>
      <c r="AB8" s="43"/>
      <c r="AC8" s="47"/>
      <c r="AD8" s="44"/>
    </row>
    <row r="9" spans="1:30" x14ac:dyDescent="0.25">
      <c r="A9" s="39"/>
      <c r="B9" s="30"/>
      <c r="C9" s="16"/>
      <c r="D9" s="29"/>
      <c r="E9" s="29"/>
      <c r="F9" s="36"/>
      <c r="G9" s="37"/>
      <c r="H9" s="37"/>
      <c r="I9" s="37"/>
      <c r="J9" s="37"/>
      <c r="K9" s="40"/>
      <c r="L9" s="18" t="str">
        <f t="shared" si="0"/>
        <v>0</v>
      </c>
      <c r="M9" s="19" t="e">
        <f>B9/K5</f>
        <v>#DIV/0!</v>
      </c>
      <c r="N9" s="18" t="e">
        <f t="shared" si="7"/>
        <v>#DIV/0!</v>
      </c>
      <c r="O9" s="18" t="e">
        <f t="shared" si="1"/>
        <v>#DIV/0!</v>
      </c>
      <c r="P9" s="19" t="e">
        <f t="shared" si="8"/>
        <v>#DIV/0!</v>
      </c>
      <c r="Q9" s="20" t="e">
        <f>P9*K5</f>
        <v>#DIV/0!</v>
      </c>
      <c r="R9" s="20" t="e">
        <f t="shared" si="2"/>
        <v>#DIV/0!</v>
      </c>
      <c r="S9" s="20" t="e">
        <f t="shared" si="3"/>
        <v>#DIV/0!</v>
      </c>
      <c r="T9" s="38"/>
      <c r="U9" s="42"/>
      <c r="V9" s="38"/>
      <c r="W9" s="41"/>
      <c r="X9" s="41"/>
      <c r="Y9" s="45"/>
      <c r="Z9" s="43"/>
      <c r="AA9" s="35"/>
      <c r="AB9" s="43"/>
      <c r="AC9" s="47"/>
      <c r="AD9" s="44"/>
    </row>
    <row r="10" spans="1:30" x14ac:dyDescent="0.25">
      <c r="A10" s="39"/>
      <c r="B10" s="30"/>
      <c r="C10" s="16"/>
      <c r="D10" s="29"/>
      <c r="E10" s="29"/>
      <c r="F10" s="36"/>
      <c r="G10" s="37"/>
      <c r="H10" s="37"/>
      <c r="I10" s="37"/>
      <c r="J10" s="37"/>
      <c r="K10" s="40"/>
      <c r="L10" s="18" t="str">
        <f t="shared" si="0"/>
        <v>0</v>
      </c>
      <c r="M10" s="19" t="e">
        <f>B10/K5</f>
        <v>#DIV/0!</v>
      </c>
      <c r="N10" s="18" t="e">
        <f t="shared" si="7"/>
        <v>#DIV/0!</v>
      </c>
      <c r="O10" s="18" t="e">
        <f t="shared" si="1"/>
        <v>#DIV/0!</v>
      </c>
      <c r="P10" s="19" t="e">
        <f t="shared" si="8"/>
        <v>#DIV/0!</v>
      </c>
      <c r="Q10" s="20" t="e">
        <f>P10*K5</f>
        <v>#DIV/0!</v>
      </c>
      <c r="R10" s="20" t="e">
        <f t="shared" si="2"/>
        <v>#DIV/0!</v>
      </c>
      <c r="S10" s="20" t="e">
        <f t="shared" si="3"/>
        <v>#DIV/0!</v>
      </c>
      <c r="T10" s="38"/>
      <c r="U10" s="42"/>
      <c r="V10" s="38"/>
      <c r="W10" s="41"/>
      <c r="X10" s="41"/>
      <c r="Y10" s="45"/>
      <c r="Z10" s="43"/>
      <c r="AA10" s="35"/>
      <c r="AB10" s="43"/>
      <c r="AC10" s="47"/>
      <c r="AD10" s="44"/>
    </row>
    <row r="11" spans="1:30" x14ac:dyDescent="0.25">
      <c r="A11" s="39"/>
      <c r="B11" s="30"/>
      <c r="C11" s="16"/>
      <c r="D11" s="29"/>
      <c r="E11" s="29"/>
      <c r="F11" s="36"/>
      <c r="G11" s="37"/>
      <c r="H11" s="37"/>
      <c r="I11" s="37"/>
      <c r="J11" s="37"/>
      <c r="K11" s="40"/>
      <c r="L11" s="18" t="str">
        <f t="shared" si="0"/>
        <v>0</v>
      </c>
      <c r="M11" s="19" t="e">
        <f>B11/K5</f>
        <v>#DIV/0!</v>
      </c>
      <c r="N11" s="18" t="e">
        <f t="shared" si="7"/>
        <v>#DIV/0!</v>
      </c>
      <c r="O11" s="18" t="e">
        <f t="shared" si="1"/>
        <v>#DIV/0!</v>
      </c>
      <c r="P11" s="19" t="e">
        <f t="shared" si="8"/>
        <v>#DIV/0!</v>
      </c>
      <c r="Q11" s="20" t="e">
        <f>P11*K5</f>
        <v>#DIV/0!</v>
      </c>
      <c r="R11" s="20" t="e">
        <f t="shared" si="2"/>
        <v>#DIV/0!</v>
      </c>
      <c r="S11" s="20" t="e">
        <f t="shared" si="3"/>
        <v>#DIV/0!</v>
      </c>
      <c r="T11" s="38"/>
      <c r="U11" s="42"/>
      <c r="V11" s="38"/>
      <c r="W11" s="41"/>
      <c r="X11" s="41"/>
      <c r="Y11" s="45"/>
      <c r="Z11" s="43"/>
      <c r="AA11" s="35"/>
      <c r="AB11" s="43"/>
      <c r="AC11" s="47"/>
      <c r="AD11" s="44"/>
    </row>
    <row r="12" spans="1:30" x14ac:dyDescent="0.25">
      <c r="A12" s="39"/>
      <c r="B12" s="30"/>
      <c r="C12" s="16"/>
      <c r="D12" s="29"/>
      <c r="E12" s="29"/>
      <c r="F12" s="36"/>
      <c r="G12" s="37"/>
      <c r="H12" s="37"/>
      <c r="I12" s="37"/>
      <c r="J12" s="37"/>
      <c r="K12" s="40"/>
      <c r="L12" s="18" t="str">
        <f t="shared" si="0"/>
        <v>0</v>
      </c>
      <c r="M12" s="19" t="e">
        <f>B12/K5</f>
        <v>#DIV/0!</v>
      </c>
      <c r="N12" s="18" t="e">
        <f t="shared" si="7"/>
        <v>#DIV/0!</v>
      </c>
      <c r="O12" s="18" t="e">
        <f t="shared" si="1"/>
        <v>#DIV/0!</v>
      </c>
      <c r="P12" s="19" t="e">
        <f t="shared" si="8"/>
        <v>#DIV/0!</v>
      </c>
      <c r="Q12" s="20" t="e">
        <f>P12*K5</f>
        <v>#DIV/0!</v>
      </c>
      <c r="R12" s="20" t="e">
        <f t="shared" si="2"/>
        <v>#DIV/0!</v>
      </c>
      <c r="S12" s="20" t="e">
        <f t="shared" si="3"/>
        <v>#DIV/0!</v>
      </c>
      <c r="T12" s="38"/>
      <c r="U12" s="42"/>
      <c r="V12" s="38"/>
      <c r="W12" s="41"/>
      <c r="X12" s="41"/>
      <c r="Y12" s="45"/>
      <c r="Z12" s="43"/>
      <c r="AA12" s="35"/>
      <c r="AB12" s="43"/>
      <c r="AC12" s="47"/>
      <c r="AD12" s="44"/>
    </row>
    <row r="13" spans="1:30" x14ac:dyDescent="0.25">
      <c r="A13" s="39" t="s">
        <v>26</v>
      </c>
      <c r="B13" s="1"/>
      <c r="C13" s="16"/>
      <c r="D13" s="17"/>
      <c r="E13" s="29"/>
      <c r="F13" s="36"/>
      <c r="G13" s="37"/>
      <c r="H13" s="37"/>
      <c r="I13" s="37"/>
      <c r="J13" s="37"/>
      <c r="K13" s="40"/>
      <c r="L13" s="18" t="str">
        <f t="shared" ref="L13:L23" si="9">IF(E13="","0",E13)</f>
        <v>0</v>
      </c>
      <c r="M13" s="19" t="e">
        <f>B13/K13</f>
        <v>#DIV/0!</v>
      </c>
      <c r="N13" s="18" t="e">
        <f>(M13*30)+F13</f>
        <v>#DIV/0!</v>
      </c>
      <c r="O13" s="18" t="e">
        <f t="shared" ref="O13:O68" si="10">IF(N13&gt;L13,L13,N13)</f>
        <v>#DIV/0!</v>
      </c>
      <c r="P13" s="19" t="e">
        <f>(O13-F13)/30</f>
        <v>#DIV/0!</v>
      </c>
      <c r="Q13" s="20" t="e">
        <f>P13*K13</f>
        <v>#DIV/0!</v>
      </c>
      <c r="R13" s="20" t="e">
        <f t="shared" ref="R13:R68" si="11">IF(M13=P13,B13,Q13)</f>
        <v>#DIV/0!</v>
      </c>
      <c r="S13" s="20" t="e">
        <f t="shared" ref="S13:S68" si="12">B13-R13</f>
        <v>#DIV/0!</v>
      </c>
      <c r="T13" s="38" t="e">
        <f>(B13+B14+B15+B16+B17+B18+B19+B20)-(S13+S14+S15+S16+S17+S18+S19+S20)</f>
        <v>#DIV/0!</v>
      </c>
      <c r="U13" s="42" t="e">
        <f>((T13/K13)*30)+F13</f>
        <v>#DIV/0!</v>
      </c>
      <c r="V13" s="38" t="e">
        <f>S13+S14+S15+S16+S17+S18+S19+S20</f>
        <v>#DIV/0!</v>
      </c>
      <c r="W13" s="41" t="e">
        <f>((G13/K13)*30)+U13</f>
        <v>#DIV/0!</v>
      </c>
      <c r="X13" s="41" t="e">
        <f>((H13/K13)*30)+W13</f>
        <v>#DIV/0!</v>
      </c>
      <c r="Y13" s="45" t="e">
        <f>X13-(15*30)</f>
        <v>#DIV/0!</v>
      </c>
      <c r="Z13" s="46">
        <f t="shared" ref="Z13" si="13">(K13*3)</f>
        <v>0</v>
      </c>
      <c r="AA13" s="34">
        <f t="shared" ref="AA13" si="14">Z13+(Z13*0.1)</f>
        <v>0</v>
      </c>
      <c r="AB13" s="43">
        <f t="shared" ref="AB13" si="15">ROUNDUP(AA13,0)</f>
        <v>0</v>
      </c>
      <c r="AC13" s="47" t="e">
        <f>AB13-T13</f>
        <v>#DIV/0!</v>
      </c>
      <c r="AD13" s="44"/>
    </row>
    <row r="14" spans="1:30" x14ac:dyDescent="0.25">
      <c r="A14" s="39"/>
      <c r="B14" s="1"/>
      <c r="C14" s="16"/>
      <c r="D14" s="17"/>
      <c r="E14" s="29"/>
      <c r="F14" s="36"/>
      <c r="G14" s="37"/>
      <c r="H14" s="37"/>
      <c r="I14" s="37"/>
      <c r="J14" s="37"/>
      <c r="K14" s="40"/>
      <c r="L14" s="18" t="str">
        <f t="shared" si="9"/>
        <v>0</v>
      </c>
      <c r="M14" s="19" t="e">
        <f>B14/K13</f>
        <v>#DIV/0!</v>
      </c>
      <c r="N14" s="18" t="e">
        <f t="shared" ref="N14:N20" si="16">(M14*30)+O13</f>
        <v>#DIV/0!</v>
      </c>
      <c r="O14" s="18" t="e">
        <f t="shared" si="10"/>
        <v>#DIV/0!</v>
      </c>
      <c r="P14" s="19" t="e">
        <f t="shared" ref="P14:P20" si="17">(O14-O13)/30</f>
        <v>#DIV/0!</v>
      </c>
      <c r="Q14" s="20" t="e">
        <f>P14*K13</f>
        <v>#DIV/0!</v>
      </c>
      <c r="R14" s="20" t="e">
        <f t="shared" si="11"/>
        <v>#DIV/0!</v>
      </c>
      <c r="S14" s="20" t="e">
        <f t="shared" si="12"/>
        <v>#DIV/0!</v>
      </c>
      <c r="T14" s="38"/>
      <c r="U14" s="42"/>
      <c r="V14" s="38"/>
      <c r="W14" s="41"/>
      <c r="X14" s="41"/>
      <c r="Y14" s="45"/>
      <c r="Z14" s="43"/>
      <c r="AA14" s="35"/>
      <c r="AB14" s="43"/>
      <c r="AC14" s="47"/>
      <c r="AD14" s="44"/>
    </row>
    <row r="15" spans="1:30" x14ac:dyDescent="0.25">
      <c r="A15" s="39"/>
      <c r="B15" s="1"/>
      <c r="C15" s="16"/>
      <c r="D15" s="17"/>
      <c r="E15" s="29"/>
      <c r="F15" s="36"/>
      <c r="G15" s="37"/>
      <c r="H15" s="37"/>
      <c r="I15" s="37"/>
      <c r="J15" s="37"/>
      <c r="K15" s="40"/>
      <c r="L15" s="18" t="str">
        <f t="shared" si="9"/>
        <v>0</v>
      </c>
      <c r="M15" s="19" t="e">
        <f>B15/K13</f>
        <v>#DIV/0!</v>
      </c>
      <c r="N15" s="18" t="e">
        <f t="shared" si="16"/>
        <v>#DIV/0!</v>
      </c>
      <c r="O15" s="18" t="e">
        <f t="shared" si="10"/>
        <v>#DIV/0!</v>
      </c>
      <c r="P15" s="19" t="e">
        <f t="shared" si="17"/>
        <v>#DIV/0!</v>
      </c>
      <c r="Q15" s="20" t="e">
        <f>P15*K13</f>
        <v>#DIV/0!</v>
      </c>
      <c r="R15" s="20" t="e">
        <f t="shared" si="11"/>
        <v>#DIV/0!</v>
      </c>
      <c r="S15" s="20" t="e">
        <f t="shared" si="12"/>
        <v>#DIV/0!</v>
      </c>
      <c r="T15" s="38"/>
      <c r="U15" s="42"/>
      <c r="V15" s="38"/>
      <c r="W15" s="41"/>
      <c r="X15" s="41"/>
      <c r="Y15" s="45"/>
      <c r="Z15" s="43"/>
      <c r="AA15" s="35"/>
      <c r="AB15" s="43"/>
      <c r="AC15" s="47"/>
      <c r="AD15" s="44"/>
    </row>
    <row r="16" spans="1:30" x14ac:dyDescent="0.25">
      <c r="A16" s="39"/>
      <c r="B16" s="1"/>
      <c r="C16" s="16"/>
      <c r="D16" s="17"/>
      <c r="E16" s="29"/>
      <c r="F16" s="36"/>
      <c r="G16" s="37"/>
      <c r="H16" s="37"/>
      <c r="I16" s="37"/>
      <c r="J16" s="37"/>
      <c r="K16" s="40"/>
      <c r="L16" s="18" t="str">
        <f t="shared" si="9"/>
        <v>0</v>
      </c>
      <c r="M16" s="19" t="e">
        <f>B16/K13</f>
        <v>#DIV/0!</v>
      </c>
      <c r="N16" s="18" t="e">
        <f t="shared" si="16"/>
        <v>#DIV/0!</v>
      </c>
      <c r="O16" s="18" t="e">
        <f t="shared" si="10"/>
        <v>#DIV/0!</v>
      </c>
      <c r="P16" s="19" t="e">
        <f t="shared" si="17"/>
        <v>#DIV/0!</v>
      </c>
      <c r="Q16" s="20" t="e">
        <f>P16*K13</f>
        <v>#DIV/0!</v>
      </c>
      <c r="R16" s="20" t="e">
        <f t="shared" si="11"/>
        <v>#DIV/0!</v>
      </c>
      <c r="S16" s="20" t="e">
        <f t="shared" si="12"/>
        <v>#DIV/0!</v>
      </c>
      <c r="T16" s="38"/>
      <c r="U16" s="42"/>
      <c r="V16" s="38"/>
      <c r="W16" s="41"/>
      <c r="X16" s="41"/>
      <c r="Y16" s="45"/>
      <c r="Z16" s="43"/>
      <c r="AA16" s="35"/>
      <c r="AB16" s="43"/>
      <c r="AC16" s="47"/>
      <c r="AD16" s="44"/>
    </row>
    <row r="17" spans="1:30" x14ac:dyDescent="0.25">
      <c r="A17" s="39"/>
      <c r="B17" s="1"/>
      <c r="C17" s="16"/>
      <c r="D17" s="17"/>
      <c r="E17" s="29"/>
      <c r="F17" s="36"/>
      <c r="G17" s="37"/>
      <c r="H17" s="37"/>
      <c r="I17" s="37"/>
      <c r="J17" s="37"/>
      <c r="K17" s="40"/>
      <c r="L17" s="18" t="str">
        <f t="shared" si="9"/>
        <v>0</v>
      </c>
      <c r="M17" s="19" t="e">
        <f>B17/K13</f>
        <v>#DIV/0!</v>
      </c>
      <c r="N17" s="18" t="e">
        <f t="shared" si="16"/>
        <v>#DIV/0!</v>
      </c>
      <c r="O17" s="18" t="e">
        <f t="shared" si="10"/>
        <v>#DIV/0!</v>
      </c>
      <c r="P17" s="19" t="e">
        <f t="shared" si="17"/>
        <v>#DIV/0!</v>
      </c>
      <c r="Q17" s="20" t="e">
        <f>P17*K13</f>
        <v>#DIV/0!</v>
      </c>
      <c r="R17" s="20" t="e">
        <f t="shared" si="11"/>
        <v>#DIV/0!</v>
      </c>
      <c r="S17" s="20" t="e">
        <f t="shared" si="12"/>
        <v>#DIV/0!</v>
      </c>
      <c r="T17" s="38"/>
      <c r="U17" s="42"/>
      <c r="V17" s="38"/>
      <c r="W17" s="41"/>
      <c r="X17" s="41"/>
      <c r="Y17" s="45"/>
      <c r="Z17" s="43"/>
      <c r="AA17" s="35"/>
      <c r="AB17" s="43"/>
      <c r="AC17" s="47"/>
      <c r="AD17" s="44"/>
    </row>
    <row r="18" spans="1:30" x14ac:dyDescent="0.25">
      <c r="A18" s="39"/>
      <c r="B18" s="1"/>
      <c r="C18" s="16"/>
      <c r="D18" s="17"/>
      <c r="E18" s="29"/>
      <c r="F18" s="36"/>
      <c r="G18" s="37"/>
      <c r="H18" s="37"/>
      <c r="I18" s="37"/>
      <c r="J18" s="37"/>
      <c r="K18" s="40"/>
      <c r="L18" s="18" t="str">
        <f t="shared" si="9"/>
        <v>0</v>
      </c>
      <c r="M18" s="19" t="e">
        <f>B18/K13</f>
        <v>#DIV/0!</v>
      </c>
      <c r="N18" s="18" t="e">
        <f t="shared" si="16"/>
        <v>#DIV/0!</v>
      </c>
      <c r="O18" s="18" t="e">
        <f t="shared" si="10"/>
        <v>#DIV/0!</v>
      </c>
      <c r="P18" s="19" t="e">
        <f t="shared" si="17"/>
        <v>#DIV/0!</v>
      </c>
      <c r="Q18" s="20" t="e">
        <f>P18*K13</f>
        <v>#DIV/0!</v>
      </c>
      <c r="R18" s="20" t="e">
        <f t="shared" si="11"/>
        <v>#DIV/0!</v>
      </c>
      <c r="S18" s="20" t="e">
        <f t="shared" si="12"/>
        <v>#DIV/0!</v>
      </c>
      <c r="T18" s="38"/>
      <c r="U18" s="42"/>
      <c r="V18" s="38"/>
      <c r="W18" s="41"/>
      <c r="X18" s="41"/>
      <c r="Y18" s="45"/>
      <c r="Z18" s="43"/>
      <c r="AA18" s="35"/>
      <c r="AB18" s="43"/>
      <c r="AC18" s="47"/>
      <c r="AD18" s="44"/>
    </row>
    <row r="19" spans="1:30" x14ac:dyDescent="0.25">
      <c r="A19" s="39"/>
      <c r="B19" s="1"/>
      <c r="C19" s="16"/>
      <c r="D19" s="17"/>
      <c r="E19" s="29"/>
      <c r="F19" s="36"/>
      <c r="G19" s="37"/>
      <c r="H19" s="37"/>
      <c r="I19" s="37"/>
      <c r="J19" s="37"/>
      <c r="K19" s="40"/>
      <c r="L19" s="18" t="str">
        <f t="shared" si="9"/>
        <v>0</v>
      </c>
      <c r="M19" s="19" t="e">
        <f>B19/K13</f>
        <v>#DIV/0!</v>
      </c>
      <c r="N19" s="18" t="e">
        <f t="shared" si="16"/>
        <v>#DIV/0!</v>
      </c>
      <c r="O19" s="18" t="e">
        <f t="shared" si="10"/>
        <v>#DIV/0!</v>
      </c>
      <c r="P19" s="19" t="e">
        <f t="shared" si="17"/>
        <v>#DIV/0!</v>
      </c>
      <c r="Q19" s="20" t="e">
        <f>P19*K13</f>
        <v>#DIV/0!</v>
      </c>
      <c r="R19" s="20" t="e">
        <f t="shared" si="11"/>
        <v>#DIV/0!</v>
      </c>
      <c r="S19" s="20" t="e">
        <f t="shared" si="12"/>
        <v>#DIV/0!</v>
      </c>
      <c r="T19" s="38"/>
      <c r="U19" s="42"/>
      <c r="V19" s="38"/>
      <c r="W19" s="41"/>
      <c r="X19" s="41"/>
      <c r="Y19" s="45"/>
      <c r="Z19" s="43"/>
      <c r="AA19" s="35"/>
      <c r="AB19" s="43"/>
      <c r="AC19" s="47"/>
      <c r="AD19" s="44"/>
    </row>
    <row r="20" spans="1:30" x14ac:dyDescent="0.25">
      <c r="A20" s="39"/>
      <c r="B20" s="1"/>
      <c r="C20" s="16"/>
      <c r="D20" s="17"/>
      <c r="E20" s="29"/>
      <c r="F20" s="36"/>
      <c r="G20" s="37"/>
      <c r="H20" s="37"/>
      <c r="I20" s="37"/>
      <c r="J20" s="37"/>
      <c r="K20" s="40"/>
      <c r="L20" s="18" t="str">
        <f t="shared" si="9"/>
        <v>0</v>
      </c>
      <c r="M20" s="19" t="e">
        <f>B20/K13</f>
        <v>#DIV/0!</v>
      </c>
      <c r="N20" s="18" t="e">
        <f t="shared" si="16"/>
        <v>#DIV/0!</v>
      </c>
      <c r="O20" s="18" t="e">
        <f t="shared" si="10"/>
        <v>#DIV/0!</v>
      </c>
      <c r="P20" s="19" t="e">
        <f t="shared" si="17"/>
        <v>#DIV/0!</v>
      </c>
      <c r="Q20" s="20" t="e">
        <f>P20*K13</f>
        <v>#DIV/0!</v>
      </c>
      <c r="R20" s="20" t="e">
        <f t="shared" si="11"/>
        <v>#DIV/0!</v>
      </c>
      <c r="S20" s="20" t="e">
        <f t="shared" si="12"/>
        <v>#DIV/0!</v>
      </c>
      <c r="T20" s="38"/>
      <c r="U20" s="42"/>
      <c r="V20" s="38"/>
      <c r="W20" s="41"/>
      <c r="X20" s="41"/>
      <c r="Y20" s="45"/>
      <c r="Z20" s="43"/>
      <c r="AA20" s="35"/>
      <c r="AB20" s="43"/>
      <c r="AC20" s="47"/>
      <c r="AD20" s="44"/>
    </row>
    <row r="21" spans="1:30" x14ac:dyDescent="0.25">
      <c r="A21" s="39" t="s">
        <v>27</v>
      </c>
      <c r="B21" s="1"/>
      <c r="C21" s="16"/>
      <c r="D21" s="17"/>
      <c r="E21" s="29"/>
      <c r="F21" s="36"/>
      <c r="G21" s="37"/>
      <c r="H21" s="37"/>
      <c r="I21" s="37"/>
      <c r="J21" s="37"/>
      <c r="K21" s="40"/>
      <c r="L21" s="18" t="str">
        <f t="shared" si="9"/>
        <v>0</v>
      </c>
      <c r="M21" s="19" t="e">
        <f>B21/K21</f>
        <v>#DIV/0!</v>
      </c>
      <c r="N21" s="18" t="e">
        <f>(M21*30)+F21</f>
        <v>#DIV/0!</v>
      </c>
      <c r="O21" s="18" t="e">
        <f t="shared" si="10"/>
        <v>#DIV/0!</v>
      </c>
      <c r="P21" s="19" t="e">
        <f>(O21-F21)/30</f>
        <v>#DIV/0!</v>
      </c>
      <c r="Q21" s="20" t="e">
        <f>P21*K21</f>
        <v>#DIV/0!</v>
      </c>
      <c r="R21" s="20" t="e">
        <f t="shared" si="11"/>
        <v>#DIV/0!</v>
      </c>
      <c r="S21" s="20" t="e">
        <f t="shared" si="12"/>
        <v>#DIV/0!</v>
      </c>
      <c r="T21" s="38" t="e">
        <f>(B21+B22+B23+B24+B25+B26+B27+B28)-(S21+S22+S23+S24+S25+S26+S27+S28)</f>
        <v>#DIV/0!</v>
      </c>
      <c r="U21" s="42" t="e">
        <f>((T21/K21)*30)+F21</f>
        <v>#DIV/0!</v>
      </c>
      <c r="V21" s="38" t="e">
        <f>S21+S22+S23+S24+S25+S26+S27+S28</f>
        <v>#DIV/0!</v>
      </c>
      <c r="W21" s="41" t="e">
        <f t="shared" ref="W21" si="18">((G21/K21)*30)+U21</f>
        <v>#DIV/0!</v>
      </c>
      <c r="X21" s="41" t="e">
        <f t="shared" ref="X21" si="19">((H21/K21)*30)+W21</f>
        <v>#DIV/0!</v>
      </c>
      <c r="Y21" s="45" t="e">
        <f>X21-(15*30)</f>
        <v>#DIV/0!</v>
      </c>
      <c r="Z21" s="46">
        <f t="shared" ref="Z21" si="20">(K21*3)</f>
        <v>0</v>
      </c>
      <c r="AA21" s="34">
        <f t="shared" ref="AA21" si="21">Z21+(Z21*0.1)</f>
        <v>0</v>
      </c>
      <c r="AB21" s="43">
        <f t="shared" ref="AB21" si="22">ROUNDUP(AA21,0)</f>
        <v>0</v>
      </c>
      <c r="AC21" s="47" t="e">
        <f>AB21-T21</f>
        <v>#DIV/0!</v>
      </c>
      <c r="AD21" s="44"/>
    </row>
    <row r="22" spans="1:30" x14ac:dyDescent="0.25">
      <c r="A22" s="39"/>
      <c r="B22" s="1"/>
      <c r="C22" s="16"/>
      <c r="D22" s="17"/>
      <c r="E22" s="29"/>
      <c r="F22" s="36"/>
      <c r="G22" s="37"/>
      <c r="H22" s="37"/>
      <c r="I22" s="37"/>
      <c r="J22" s="37"/>
      <c r="K22" s="40"/>
      <c r="L22" s="18" t="str">
        <f t="shared" si="9"/>
        <v>0</v>
      </c>
      <c r="M22" s="19" t="e">
        <f>B22/K21</f>
        <v>#DIV/0!</v>
      </c>
      <c r="N22" s="18" t="e">
        <f t="shared" ref="N22:N28" si="23">(M22*30)+O21</f>
        <v>#DIV/0!</v>
      </c>
      <c r="O22" s="18" t="e">
        <f t="shared" si="10"/>
        <v>#DIV/0!</v>
      </c>
      <c r="P22" s="19" t="e">
        <f t="shared" ref="P22:P28" si="24">(O22-O21)/30</f>
        <v>#DIV/0!</v>
      </c>
      <c r="Q22" s="20" t="e">
        <f>P22*K21</f>
        <v>#DIV/0!</v>
      </c>
      <c r="R22" s="20" t="e">
        <f t="shared" si="11"/>
        <v>#DIV/0!</v>
      </c>
      <c r="S22" s="20" t="e">
        <f t="shared" si="12"/>
        <v>#DIV/0!</v>
      </c>
      <c r="T22" s="38"/>
      <c r="U22" s="42"/>
      <c r="V22" s="38"/>
      <c r="W22" s="41"/>
      <c r="X22" s="41"/>
      <c r="Y22" s="45"/>
      <c r="Z22" s="43"/>
      <c r="AA22" s="35"/>
      <c r="AB22" s="43"/>
      <c r="AC22" s="47"/>
      <c r="AD22" s="44"/>
    </row>
    <row r="23" spans="1:30" x14ac:dyDescent="0.25">
      <c r="A23" s="39"/>
      <c r="B23" s="1"/>
      <c r="C23" s="16"/>
      <c r="D23" s="17"/>
      <c r="E23" s="29"/>
      <c r="F23" s="36"/>
      <c r="G23" s="37"/>
      <c r="H23" s="37"/>
      <c r="I23" s="37"/>
      <c r="J23" s="37"/>
      <c r="K23" s="40"/>
      <c r="L23" s="18" t="str">
        <f t="shared" si="9"/>
        <v>0</v>
      </c>
      <c r="M23" s="19" t="e">
        <f>B23/K21</f>
        <v>#DIV/0!</v>
      </c>
      <c r="N23" s="18" t="e">
        <f t="shared" si="23"/>
        <v>#DIV/0!</v>
      </c>
      <c r="O23" s="18" t="e">
        <f t="shared" si="10"/>
        <v>#DIV/0!</v>
      </c>
      <c r="P23" s="19" t="e">
        <f t="shared" si="24"/>
        <v>#DIV/0!</v>
      </c>
      <c r="Q23" s="20" t="e">
        <f>P23*K21</f>
        <v>#DIV/0!</v>
      </c>
      <c r="R23" s="20" t="e">
        <f t="shared" si="11"/>
        <v>#DIV/0!</v>
      </c>
      <c r="S23" s="20" t="e">
        <f t="shared" si="12"/>
        <v>#DIV/0!</v>
      </c>
      <c r="T23" s="38"/>
      <c r="U23" s="42"/>
      <c r="V23" s="38"/>
      <c r="W23" s="41"/>
      <c r="X23" s="41"/>
      <c r="Y23" s="45"/>
      <c r="Z23" s="43"/>
      <c r="AA23" s="35"/>
      <c r="AB23" s="43"/>
      <c r="AC23" s="47"/>
      <c r="AD23" s="44"/>
    </row>
    <row r="24" spans="1:30" x14ac:dyDescent="0.25">
      <c r="A24" s="39"/>
      <c r="B24" s="1"/>
      <c r="C24" s="16"/>
      <c r="D24" s="17"/>
      <c r="E24" s="29"/>
      <c r="F24" s="36"/>
      <c r="G24" s="37"/>
      <c r="H24" s="37"/>
      <c r="I24" s="37"/>
      <c r="J24" s="37"/>
      <c r="K24" s="40"/>
      <c r="L24" s="18" t="str">
        <f>IF(E24="","0",E24)</f>
        <v>0</v>
      </c>
      <c r="M24" s="19" t="e">
        <f>B24/K21</f>
        <v>#DIV/0!</v>
      </c>
      <c r="N24" s="18" t="e">
        <f t="shared" si="23"/>
        <v>#DIV/0!</v>
      </c>
      <c r="O24" s="18" t="e">
        <f t="shared" si="10"/>
        <v>#DIV/0!</v>
      </c>
      <c r="P24" s="19" t="e">
        <f t="shared" si="24"/>
        <v>#DIV/0!</v>
      </c>
      <c r="Q24" s="20" t="e">
        <f>P24*K21</f>
        <v>#DIV/0!</v>
      </c>
      <c r="R24" s="20" t="e">
        <f t="shared" si="11"/>
        <v>#DIV/0!</v>
      </c>
      <c r="S24" s="20" t="e">
        <f t="shared" si="12"/>
        <v>#DIV/0!</v>
      </c>
      <c r="T24" s="38"/>
      <c r="U24" s="42"/>
      <c r="V24" s="38"/>
      <c r="W24" s="41"/>
      <c r="X24" s="41"/>
      <c r="Y24" s="45"/>
      <c r="Z24" s="43"/>
      <c r="AA24" s="35"/>
      <c r="AB24" s="43"/>
      <c r="AC24" s="47"/>
      <c r="AD24" s="44"/>
    </row>
    <row r="25" spans="1:30" x14ac:dyDescent="0.25">
      <c r="A25" s="39"/>
      <c r="B25" s="1"/>
      <c r="C25" s="16"/>
      <c r="D25" s="17"/>
      <c r="E25" s="29"/>
      <c r="F25" s="36"/>
      <c r="G25" s="37"/>
      <c r="H25" s="37"/>
      <c r="I25" s="37"/>
      <c r="J25" s="37"/>
      <c r="K25" s="40"/>
      <c r="L25" s="18" t="str">
        <f>IF(E25="","0",E25)</f>
        <v>0</v>
      </c>
      <c r="M25" s="19" t="e">
        <f>B25/K21</f>
        <v>#DIV/0!</v>
      </c>
      <c r="N25" s="18" t="e">
        <f t="shared" si="23"/>
        <v>#DIV/0!</v>
      </c>
      <c r="O25" s="18" t="e">
        <f t="shared" si="10"/>
        <v>#DIV/0!</v>
      </c>
      <c r="P25" s="19" t="e">
        <f t="shared" si="24"/>
        <v>#DIV/0!</v>
      </c>
      <c r="Q25" s="20" t="e">
        <f>P25*K21</f>
        <v>#DIV/0!</v>
      </c>
      <c r="R25" s="20" t="e">
        <f t="shared" si="11"/>
        <v>#DIV/0!</v>
      </c>
      <c r="S25" s="20" t="e">
        <f t="shared" si="12"/>
        <v>#DIV/0!</v>
      </c>
      <c r="T25" s="38"/>
      <c r="U25" s="42"/>
      <c r="V25" s="38"/>
      <c r="W25" s="41"/>
      <c r="X25" s="41"/>
      <c r="Y25" s="45"/>
      <c r="Z25" s="43"/>
      <c r="AA25" s="35"/>
      <c r="AB25" s="43"/>
      <c r="AC25" s="47"/>
      <c r="AD25" s="44"/>
    </row>
    <row r="26" spans="1:30" x14ac:dyDescent="0.25">
      <c r="A26" s="39"/>
      <c r="B26" s="1"/>
      <c r="C26" s="16"/>
      <c r="D26" s="17"/>
      <c r="E26" s="29"/>
      <c r="F26" s="36"/>
      <c r="G26" s="37"/>
      <c r="H26" s="37"/>
      <c r="I26" s="37"/>
      <c r="J26" s="37"/>
      <c r="K26" s="40"/>
      <c r="L26" s="18" t="str">
        <f t="shared" ref="L26:L31" si="25">IF(E26="","0",E26)</f>
        <v>0</v>
      </c>
      <c r="M26" s="19" t="e">
        <f>B26/K21</f>
        <v>#DIV/0!</v>
      </c>
      <c r="N26" s="18" t="e">
        <f t="shared" si="23"/>
        <v>#DIV/0!</v>
      </c>
      <c r="O26" s="18" t="e">
        <f t="shared" si="10"/>
        <v>#DIV/0!</v>
      </c>
      <c r="P26" s="19" t="e">
        <f t="shared" si="24"/>
        <v>#DIV/0!</v>
      </c>
      <c r="Q26" s="20" t="e">
        <f>P26*K21</f>
        <v>#DIV/0!</v>
      </c>
      <c r="R26" s="20" t="e">
        <f t="shared" si="11"/>
        <v>#DIV/0!</v>
      </c>
      <c r="S26" s="20" t="e">
        <f t="shared" si="12"/>
        <v>#DIV/0!</v>
      </c>
      <c r="T26" s="38"/>
      <c r="U26" s="42"/>
      <c r="V26" s="38"/>
      <c r="W26" s="41"/>
      <c r="X26" s="41"/>
      <c r="Y26" s="45"/>
      <c r="Z26" s="43"/>
      <c r="AA26" s="35"/>
      <c r="AB26" s="43"/>
      <c r="AC26" s="47"/>
      <c r="AD26" s="44"/>
    </row>
    <row r="27" spans="1:30" x14ac:dyDescent="0.25">
      <c r="A27" s="39"/>
      <c r="B27" s="1"/>
      <c r="C27" s="16"/>
      <c r="D27" s="17"/>
      <c r="E27" s="29"/>
      <c r="F27" s="36"/>
      <c r="G27" s="37"/>
      <c r="H27" s="37"/>
      <c r="I27" s="37"/>
      <c r="J27" s="37"/>
      <c r="K27" s="40"/>
      <c r="L27" s="18" t="str">
        <f t="shared" si="25"/>
        <v>0</v>
      </c>
      <c r="M27" s="19" t="e">
        <f>B27/K21</f>
        <v>#DIV/0!</v>
      </c>
      <c r="N27" s="18" t="e">
        <f t="shared" si="23"/>
        <v>#DIV/0!</v>
      </c>
      <c r="O27" s="18" t="e">
        <f t="shared" si="10"/>
        <v>#DIV/0!</v>
      </c>
      <c r="P27" s="19" t="e">
        <f t="shared" si="24"/>
        <v>#DIV/0!</v>
      </c>
      <c r="Q27" s="20" t="e">
        <f>P27*K21</f>
        <v>#DIV/0!</v>
      </c>
      <c r="R27" s="20" t="e">
        <f t="shared" si="11"/>
        <v>#DIV/0!</v>
      </c>
      <c r="S27" s="20" t="e">
        <f t="shared" si="12"/>
        <v>#DIV/0!</v>
      </c>
      <c r="T27" s="38"/>
      <c r="U27" s="42"/>
      <c r="V27" s="38"/>
      <c r="W27" s="41"/>
      <c r="X27" s="41"/>
      <c r="Y27" s="45"/>
      <c r="Z27" s="43"/>
      <c r="AA27" s="35"/>
      <c r="AB27" s="43"/>
      <c r="AC27" s="47"/>
      <c r="AD27" s="44"/>
    </row>
    <row r="28" spans="1:30" x14ac:dyDescent="0.25">
      <c r="A28" s="39"/>
      <c r="B28" s="1"/>
      <c r="C28" s="16"/>
      <c r="D28" s="17"/>
      <c r="E28" s="29"/>
      <c r="F28" s="36"/>
      <c r="G28" s="37"/>
      <c r="H28" s="37"/>
      <c r="I28" s="37"/>
      <c r="J28" s="37"/>
      <c r="K28" s="40"/>
      <c r="L28" s="18" t="str">
        <f t="shared" si="25"/>
        <v>0</v>
      </c>
      <c r="M28" s="19" t="e">
        <f>B28/K21</f>
        <v>#DIV/0!</v>
      </c>
      <c r="N28" s="18" t="e">
        <f t="shared" si="23"/>
        <v>#DIV/0!</v>
      </c>
      <c r="O28" s="18" t="e">
        <f t="shared" si="10"/>
        <v>#DIV/0!</v>
      </c>
      <c r="P28" s="19" t="e">
        <f t="shared" si="24"/>
        <v>#DIV/0!</v>
      </c>
      <c r="Q28" s="20" t="e">
        <f>P28*K21</f>
        <v>#DIV/0!</v>
      </c>
      <c r="R28" s="20" t="e">
        <f t="shared" si="11"/>
        <v>#DIV/0!</v>
      </c>
      <c r="S28" s="20" t="e">
        <f t="shared" si="12"/>
        <v>#DIV/0!</v>
      </c>
      <c r="T28" s="38"/>
      <c r="U28" s="42"/>
      <c r="V28" s="38"/>
      <c r="W28" s="41"/>
      <c r="X28" s="41"/>
      <c r="Y28" s="45"/>
      <c r="Z28" s="43"/>
      <c r="AA28" s="35"/>
      <c r="AB28" s="43"/>
      <c r="AC28" s="47"/>
      <c r="AD28" s="44"/>
    </row>
    <row r="29" spans="1:30" ht="15" customHeight="1" x14ac:dyDescent="0.25">
      <c r="A29" s="39" t="s">
        <v>28</v>
      </c>
      <c r="B29" s="1"/>
      <c r="C29" s="16"/>
      <c r="D29" s="17"/>
      <c r="E29" s="29"/>
      <c r="F29" s="36"/>
      <c r="G29" s="37"/>
      <c r="H29" s="37"/>
      <c r="I29" s="37"/>
      <c r="J29" s="37"/>
      <c r="K29" s="40"/>
      <c r="L29" s="18" t="str">
        <f t="shared" si="25"/>
        <v>0</v>
      </c>
      <c r="M29" s="19" t="e">
        <f>B29/K29</f>
        <v>#DIV/0!</v>
      </c>
      <c r="N29" s="18" t="e">
        <f>(M29*30)+F29</f>
        <v>#DIV/0!</v>
      </c>
      <c r="O29" s="18" t="e">
        <f t="shared" si="10"/>
        <v>#DIV/0!</v>
      </c>
      <c r="P29" s="19" t="e">
        <f>(O29-F29)/30</f>
        <v>#DIV/0!</v>
      </c>
      <c r="Q29" s="20" t="e">
        <f>P29*K29</f>
        <v>#DIV/0!</v>
      </c>
      <c r="R29" s="20" t="e">
        <f t="shared" si="11"/>
        <v>#DIV/0!</v>
      </c>
      <c r="S29" s="20" t="e">
        <f t="shared" si="12"/>
        <v>#DIV/0!</v>
      </c>
      <c r="T29" s="38" t="e">
        <f>(B29+B30+B31+B32+B33+B34+B35+B36)-(S29+S30+S31+S32+S33+S34+S35+S36)</f>
        <v>#DIV/0!</v>
      </c>
      <c r="U29" s="42" t="e">
        <f t="shared" ref="U29" si="26">((T29/K29)*30)+F29</f>
        <v>#DIV/0!</v>
      </c>
      <c r="V29" s="38" t="e">
        <f>S29+S30+S31+S32+S33+S34+S35+S36</f>
        <v>#DIV/0!</v>
      </c>
      <c r="W29" s="41" t="e">
        <f t="shared" ref="W29" si="27">((G29/K29)*30)+U29</f>
        <v>#DIV/0!</v>
      </c>
      <c r="X29" s="41" t="e">
        <f t="shared" ref="X29" si="28">((H29/K29)*30)+W29</f>
        <v>#DIV/0!</v>
      </c>
      <c r="Y29" s="45" t="e">
        <f>X29-(15*30)</f>
        <v>#DIV/0!</v>
      </c>
      <c r="Z29" s="46">
        <f t="shared" ref="Z29" si="29">(K29*3)</f>
        <v>0</v>
      </c>
      <c r="AA29" s="34">
        <f t="shared" ref="AA29" si="30">Z29+(Z29*0.1)</f>
        <v>0</v>
      </c>
      <c r="AB29" s="43">
        <f t="shared" ref="AB29" si="31">ROUNDUP(AA29,0)</f>
        <v>0</v>
      </c>
      <c r="AC29" s="47" t="e">
        <f>AB29-T29</f>
        <v>#DIV/0!</v>
      </c>
      <c r="AD29" s="44"/>
    </row>
    <row r="30" spans="1:30" x14ac:dyDescent="0.25">
      <c r="A30" s="39"/>
      <c r="B30" s="1"/>
      <c r="C30" s="16"/>
      <c r="D30" s="17"/>
      <c r="E30" s="29"/>
      <c r="F30" s="36"/>
      <c r="G30" s="37"/>
      <c r="H30" s="37"/>
      <c r="I30" s="37"/>
      <c r="J30" s="37"/>
      <c r="K30" s="40"/>
      <c r="L30" s="18" t="str">
        <f t="shared" si="25"/>
        <v>0</v>
      </c>
      <c r="M30" s="19" t="e">
        <f>B30/K29</f>
        <v>#DIV/0!</v>
      </c>
      <c r="N30" s="18" t="e">
        <f t="shared" ref="N30:N36" si="32">(M30*30)+O29</f>
        <v>#DIV/0!</v>
      </c>
      <c r="O30" s="18" t="e">
        <f t="shared" si="10"/>
        <v>#DIV/0!</v>
      </c>
      <c r="P30" s="19" t="e">
        <f t="shared" ref="P30:P36" si="33">(O30-O29)/30</f>
        <v>#DIV/0!</v>
      </c>
      <c r="Q30" s="20" t="e">
        <f>P30*K29</f>
        <v>#DIV/0!</v>
      </c>
      <c r="R30" s="20" t="e">
        <f t="shared" si="11"/>
        <v>#DIV/0!</v>
      </c>
      <c r="S30" s="20" t="e">
        <f t="shared" si="12"/>
        <v>#DIV/0!</v>
      </c>
      <c r="T30" s="38"/>
      <c r="U30" s="42"/>
      <c r="V30" s="38"/>
      <c r="W30" s="41"/>
      <c r="X30" s="41"/>
      <c r="Y30" s="45"/>
      <c r="Z30" s="43"/>
      <c r="AA30" s="35"/>
      <c r="AB30" s="43"/>
      <c r="AC30" s="47"/>
      <c r="AD30" s="44"/>
    </row>
    <row r="31" spans="1:30" x14ac:dyDescent="0.25">
      <c r="A31" s="39"/>
      <c r="B31" s="1"/>
      <c r="C31" s="16"/>
      <c r="D31" s="17"/>
      <c r="E31" s="29"/>
      <c r="F31" s="36"/>
      <c r="G31" s="37"/>
      <c r="H31" s="37"/>
      <c r="I31" s="37"/>
      <c r="J31" s="37"/>
      <c r="K31" s="40"/>
      <c r="L31" s="18" t="str">
        <f t="shared" si="25"/>
        <v>0</v>
      </c>
      <c r="M31" s="19" t="e">
        <f>B31/K29</f>
        <v>#DIV/0!</v>
      </c>
      <c r="N31" s="18" t="e">
        <f t="shared" si="32"/>
        <v>#DIV/0!</v>
      </c>
      <c r="O31" s="18" t="e">
        <f t="shared" si="10"/>
        <v>#DIV/0!</v>
      </c>
      <c r="P31" s="19" t="e">
        <f t="shared" si="33"/>
        <v>#DIV/0!</v>
      </c>
      <c r="Q31" s="20" t="e">
        <f>P31*K29</f>
        <v>#DIV/0!</v>
      </c>
      <c r="R31" s="20" t="e">
        <f t="shared" si="11"/>
        <v>#DIV/0!</v>
      </c>
      <c r="S31" s="20" t="e">
        <f t="shared" si="12"/>
        <v>#DIV/0!</v>
      </c>
      <c r="T31" s="38"/>
      <c r="U31" s="42"/>
      <c r="V31" s="38"/>
      <c r="W31" s="41"/>
      <c r="X31" s="41"/>
      <c r="Y31" s="45"/>
      <c r="Z31" s="43"/>
      <c r="AA31" s="35"/>
      <c r="AB31" s="43"/>
      <c r="AC31" s="47"/>
      <c r="AD31" s="44"/>
    </row>
    <row r="32" spans="1:30" x14ac:dyDescent="0.25">
      <c r="A32" s="39"/>
      <c r="B32" s="1"/>
      <c r="C32" s="16"/>
      <c r="D32" s="17"/>
      <c r="E32" s="29"/>
      <c r="F32" s="36"/>
      <c r="G32" s="37"/>
      <c r="H32" s="37"/>
      <c r="I32" s="37"/>
      <c r="J32" s="37"/>
      <c r="K32" s="40"/>
      <c r="L32" s="18" t="str">
        <f>IF(E32="","0",E32)</f>
        <v>0</v>
      </c>
      <c r="M32" s="19" t="e">
        <f>B32/K29</f>
        <v>#DIV/0!</v>
      </c>
      <c r="N32" s="18" t="e">
        <f t="shared" si="32"/>
        <v>#DIV/0!</v>
      </c>
      <c r="O32" s="18" t="e">
        <f t="shared" si="10"/>
        <v>#DIV/0!</v>
      </c>
      <c r="P32" s="19" t="e">
        <f t="shared" si="33"/>
        <v>#DIV/0!</v>
      </c>
      <c r="Q32" s="20" t="e">
        <f>P32*K29</f>
        <v>#DIV/0!</v>
      </c>
      <c r="R32" s="20" t="e">
        <f t="shared" si="11"/>
        <v>#DIV/0!</v>
      </c>
      <c r="S32" s="20" t="e">
        <f t="shared" si="12"/>
        <v>#DIV/0!</v>
      </c>
      <c r="T32" s="38"/>
      <c r="U32" s="42"/>
      <c r="V32" s="38"/>
      <c r="W32" s="41"/>
      <c r="X32" s="41"/>
      <c r="Y32" s="45"/>
      <c r="Z32" s="43"/>
      <c r="AA32" s="35"/>
      <c r="AB32" s="43"/>
      <c r="AC32" s="47"/>
      <c r="AD32" s="44"/>
    </row>
    <row r="33" spans="1:30" x14ac:dyDescent="0.25">
      <c r="A33" s="39"/>
      <c r="B33" s="1"/>
      <c r="C33" s="16"/>
      <c r="D33" s="17"/>
      <c r="E33" s="29"/>
      <c r="F33" s="36"/>
      <c r="G33" s="37"/>
      <c r="H33" s="37"/>
      <c r="I33" s="37"/>
      <c r="J33" s="37"/>
      <c r="K33" s="40"/>
      <c r="L33" s="18" t="str">
        <f>IF(E33="","0",E33)</f>
        <v>0</v>
      </c>
      <c r="M33" s="19" t="e">
        <f>B33/K29</f>
        <v>#DIV/0!</v>
      </c>
      <c r="N33" s="18" t="e">
        <f t="shared" si="32"/>
        <v>#DIV/0!</v>
      </c>
      <c r="O33" s="18" t="e">
        <f t="shared" si="10"/>
        <v>#DIV/0!</v>
      </c>
      <c r="P33" s="19" t="e">
        <f t="shared" si="33"/>
        <v>#DIV/0!</v>
      </c>
      <c r="Q33" s="20" t="e">
        <f>P33*K29</f>
        <v>#DIV/0!</v>
      </c>
      <c r="R33" s="20" t="e">
        <f t="shared" si="11"/>
        <v>#DIV/0!</v>
      </c>
      <c r="S33" s="20" t="e">
        <f t="shared" si="12"/>
        <v>#DIV/0!</v>
      </c>
      <c r="T33" s="38"/>
      <c r="U33" s="42"/>
      <c r="V33" s="38"/>
      <c r="W33" s="41"/>
      <c r="X33" s="41"/>
      <c r="Y33" s="45"/>
      <c r="Z33" s="43"/>
      <c r="AA33" s="35"/>
      <c r="AB33" s="43"/>
      <c r="AC33" s="47"/>
      <c r="AD33" s="44"/>
    </row>
    <row r="34" spans="1:30" x14ac:dyDescent="0.25">
      <c r="A34" s="39"/>
      <c r="B34" s="1"/>
      <c r="C34" s="16"/>
      <c r="D34" s="17"/>
      <c r="E34" s="29"/>
      <c r="F34" s="36"/>
      <c r="G34" s="37"/>
      <c r="H34" s="37"/>
      <c r="I34" s="37"/>
      <c r="J34" s="37"/>
      <c r="K34" s="40"/>
      <c r="L34" s="18" t="str">
        <f t="shared" ref="L34:L39" si="34">IF(E34="","0",E34)</f>
        <v>0</v>
      </c>
      <c r="M34" s="19" t="e">
        <f>B34/K29</f>
        <v>#DIV/0!</v>
      </c>
      <c r="N34" s="18" t="e">
        <f t="shared" si="32"/>
        <v>#DIV/0!</v>
      </c>
      <c r="O34" s="18" t="e">
        <f t="shared" si="10"/>
        <v>#DIV/0!</v>
      </c>
      <c r="P34" s="19" t="e">
        <f t="shared" si="33"/>
        <v>#DIV/0!</v>
      </c>
      <c r="Q34" s="20" t="e">
        <f>P34*K29</f>
        <v>#DIV/0!</v>
      </c>
      <c r="R34" s="20" t="e">
        <f t="shared" si="11"/>
        <v>#DIV/0!</v>
      </c>
      <c r="S34" s="20" t="e">
        <f t="shared" si="12"/>
        <v>#DIV/0!</v>
      </c>
      <c r="T34" s="38"/>
      <c r="U34" s="42"/>
      <c r="V34" s="38"/>
      <c r="W34" s="41"/>
      <c r="X34" s="41"/>
      <c r="Y34" s="45"/>
      <c r="Z34" s="43"/>
      <c r="AA34" s="35"/>
      <c r="AB34" s="43"/>
      <c r="AC34" s="47"/>
      <c r="AD34" s="44"/>
    </row>
    <row r="35" spans="1:30" x14ac:dyDescent="0.25">
      <c r="A35" s="39"/>
      <c r="B35" s="1"/>
      <c r="C35" s="16"/>
      <c r="D35" s="17"/>
      <c r="E35" s="29"/>
      <c r="F35" s="36"/>
      <c r="G35" s="37"/>
      <c r="H35" s="37"/>
      <c r="I35" s="37"/>
      <c r="J35" s="37"/>
      <c r="K35" s="40"/>
      <c r="L35" s="18" t="str">
        <f t="shared" si="34"/>
        <v>0</v>
      </c>
      <c r="M35" s="19" t="e">
        <f>B35/K29</f>
        <v>#DIV/0!</v>
      </c>
      <c r="N35" s="18" t="e">
        <f t="shared" si="32"/>
        <v>#DIV/0!</v>
      </c>
      <c r="O35" s="18" t="e">
        <f t="shared" si="10"/>
        <v>#DIV/0!</v>
      </c>
      <c r="P35" s="19" t="e">
        <f t="shared" si="33"/>
        <v>#DIV/0!</v>
      </c>
      <c r="Q35" s="20" t="e">
        <f>P35*K29</f>
        <v>#DIV/0!</v>
      </c>
      <c r="R35" s="20" t="e">
        <f t="shared" si="11"/>
        <v>#DIV/0!</v>
      </c>
      <c r="S35" s="20" t="e">
        <f t="shared" si="12"/>
        <v>#DIV/0!</v>
      </c>
      <c r="T35" s="38"/>
      <c r="U35" s="42"/>
      <c r="V35" s="38"/>
      <c r="W35" s="41"/>
      <c r="X35" s="41"/>
      <c r="Y35" s="45"/>
      <c r="Z35" s="43"/>
      <c r="AA35" s="35"/>
      <c r="AB35" s="43"/>
      <c r="AC35" s="47"/>
      <c r="AD35" s="44"/>
    </row>
    <row r="36" spans="1:30" x14ac:dyDescent="0.25">
      <c r="A36" s="39"/>
      <c r="B36" s="1"/>
      <c r="C36" s="16"/>
      <c r="D36" s="17"/>
      <c r="E36" s="29"/>
      <c r="F36" s="36"/>
      <c r="G36" s="37"/>
      <c r="H36" s="37"/>
      <c r="I36" s="37"/>
      <c r="J36" s="37"/>
      <c r="K36" s="40"/>
      <c r="L36" s="18" t="str">
        <f t="shared" si="34"/>
        <v>0</v>
      </c>
      <c r="M36" s="19" t="e">
        <f>B36/K29</f>
        <v>#DIV/0!</v>
      </c>
      <c r="N36" s="18" t="e">
        <f t="shared" si="32"/>
        <v>#DIV/0!</v>
      </c>
      <c r="O36" s="18" t="e">
        <f t="shared" si="10"/>
        <v>#DIV/0!</v>
      </c>
      <c r="P36" s="19" t="e">
        <f t="shared" si="33"/>
        <v>#DIV/0!</v>
      </c>
      <c r="Q36" s="20" t="e">
        <f>P36*K29</f>
        <v>#DIV/0!</v>
      </c>
      <c r="R36" s="20" t="e">
        <f t="shared" si="11"/>
        <v>#DIV/0!</v>
      </c>
      <c r="S36" s="20" t="e">
        <f t="shared" si="12"/>
        <v>#DIV/0!</v>
      </c>
      <c r="T36" s="38"/>
      <c r="U36" s="42"/>
      <c r="V36" s="38"/>
      <c r="W36" s="41"/>
      <c r="X36" s="41"/>
      <c r="Y36" s="45"/>
      <c r="Z36" s="43"/>
      <c r="AA36" s="35"/>
      <c r="AB36" s="43"/>
      <c r="AC36" s="47"/>
      <c r="AD36" s="44"/>
    </row>
    <row r="37" spans="1:30" ht="15.75" customHeight="1" x14ac:dyDescent="0.25">
      <c r="A37" s="39" t="s">
        <v>29</v>
      </c>
      <c r="B37" s="1"/>
      <c r="C37" s="16"/>
      <c r="D37" s="17"/>
      <c r="E37" s="29"/>
      <c r="F37" s="36"/>
      <c r="G37" s="37"/>
      <c r="H37" s="37"/>
      <c r="I37" s="37"/>
      <c r="J37" s="37"/>
      <c r="K37" s="40"/>
      <c r="L37" s="18" t="str">
        <f t="shared" si="34"/>
        <v>0</v>
      </c>
      <c r="M37" s="19" t="e">
        <f>B37/K37</f>
        <v>#DIV/0!</v>
      </c>
      <c r="N37" s="18" t="e">
        <f>(M37*30)+F37</f>
        <v>#DIV/0!</v>
      </c>
      <c r="O37" s="18" t="e">
        <f t="shared" si="10"/>
        <v>#DIV/0!</v>
      </c>
      <c r="P37" s="19" t="e">
        <f>(O37-F37)/30</f>
        <v>#DIV/0!</v>
      </c>
      <c r="Q37" s="20" t="e">
        <f>P37*K37</f>
        <v>#DIV/0!</v>
      </c>
      <c r="R37" s="20" t="e">
        <f t="shared" si="11"/>
        <v>#DIV/0!</v>
      </c>
      <c r="S37" s="20" t="e">
        <f t="shared" si="12"/>
        <v>#DIV/0!</v>
      </c>
      <c r="T37" s="38" t="e">
        <f>(B37+B38+B39+B40+B41+B42+B43+B44)-(S37+S38+S39+S40+S41+S42+S43+S44)</f>
        <v>#DIV/0!</v>
      </c>
      <c r="U37" s="42" t="e">
        <f>((T37/K37)*30)+F37</f>
        <v>#DIV/0!</v>
      </c>
      <c r="V37" s="38" t="e">
        <f>S37+S38+S39+S40+S41+S42+S43+S44</f>
        <v>#DIV/0!</v>
      </c>
      <c r="W37" s="41" t="e">
        <f t="shared" ref="W37" si="35">((G37/K37)*30)+U37</f>
        <v>#DIV/0!</v>
      </c>
      <c r="X37" s="41" t="e">
        <f t="shared" ref="X37" si="36">((H37/K37)*30)+W37</f>
        <v>#DIV/0!</v>
      </c>
      <c r="Y37" s="45" t="e">
        <f>X37-(15*30)</f>
        <v>#DIV/0!</v>
      </c>
      <c r="Z37" s="46">
        <f t="shared" ref="Z37" si="37">(K37*3)</f>
        <v>0</v>
      </c>
      <c r="AA37" s="34">
        <f t="shared" ref="AA37" si="38">Z37+(Z37*0.1)</f>
        <v>0</v>
      </c>
      <c r="AB37" s="43">
        <f t="shared" ref="AB37" si="39">ROUNDUP(AA37,0)</f>
        <v>0</v>
      </c>
      <c r="AC37" s="47" t="e">
        <f>AB37-T37</f>
        <v>#DIV/0!</v>
      </c>
      <c r="AD37" s="44"/>
    </row>
    <row r="38" spans="1:30" x14ac:dyDescent="0.25">
      <c r="A38" s="39"/>
      <c r="B38" s="1"/>
      <c r="C38" s="16"/>
      <c r="D38" s="17"/>
      <c r="E38" s="29"/>
      <c r="F38" s="36"/>
      <c r="G38" s="37"/>
      <c r="H38" s="37"/>
      <c r="I38" s="37"/>
      <c r="J38" s="37"/>
      <c r="K38" s="40"/>
      <c r="L38" s="18" t="str">
        <f t="shared" si="34"/>
        <v>0</v>
      </c>
      <c r="M38" s="19" t="e">
        <f>B38/K37</f>
        <v>#DIV/0!</v>
      </c>
      <c r="N38" s="18" t="e">
        <f t="shared" ref="N38:N44" si="40">(M38*30)+O37</f>
        <v>#DIV/0!</v>
      </c>
      <c r="O38" s="18" t="e">
        <f t="shared" si="10"/>
        <v>#DIV/0!</v>
      </c>
      <c r="P38" s="19" t="e">
        <f t="shared" ref="P38:P44" si="41">(O38-O37)/30</f>
        <v>#DIV/0!</v>
      </c>
      <c r="Q38" s="20" t="e">
        <f>P38*K37</f>
        <v>#DIV/0!</v>
      </c>
      <c r="R38" s="20" t="e">
        <f t="shared" si="11"/>
        <v>#DIV/0!</v>
      </c>
      <c r="S38" s="20" t="e">
        <f t="shared" si="12"/>
        <v>#DIV/0!</v>
      </c>
      <c r="T38" s="38"/>
      <c r="U38" s="42"/>
      <c r="V38" s="38"/>
      <c r="W38" s="41"/>
      <c r="X38" s="41"/>
      <c r="Y38" s="45"/>
      <c r="Z38" s="43"/>
      <c r="AA38" s="35"/>
      <c r="AB38" s="43"/>
      <c r="AC38" s="47"/>
      <c r="AD38" s="44"/>
    </row>
    <row r="39" spans="1:30" x14ac:dyDescent="0.25">
      <c r="A39" s="39"/>
      <c r="B39" s="1"/>
      <c r="C39" s="16"/>
      <c r="D39" s="17"/>
      <c r="E39" s="29"/>
      <c r="F39" s="36"/>
      <c r="G39" s="37"/>
      <c r="H39" s="37"/>
      <c r="I39" s="37"/>
      <c r="J39" s="37"/>
      <c r="K39" s="40"/>
      <c r="L39" s="18" t="str">
        <f t="shared" si="34"/>
        <v>0</v>
      </c>
      <c r="M39" s="19" t="e">
        <f>B39/K37</f>
        <v>#DIV/0!</v>
      </c>
      <c r="N39" s="18" t="e">
        <f t="shared" si="40"/>
        <v>#DIV/0!</v>
      </c>
      <c r="O39" s="18" t="e">
        <f t="shared" si="10"/>
        <v>#DIV/0!</v>
      </c>
      <c r="P39" s="19" t="e">
        <f t="shared" si="41"/>
        <v>#DIV/0!</v>
      </c>
      <c r="Q39" s="20" t="e">
        <f>P39*K37</f>
        <v>#DIV/0!</v>
      </c>
      <c r="R39" s="20" t="e">
        <f t="shared" si="11"/>
        <v>#DIV/0!</v>
      </c>
      <c r="S39" s="20" t="e">
        <f t="shared" si="12"/>
        <v>#DIV/0!</v>
      </c>
      <c r="T39" s="38"/>
      <c r="U39" s="42"/>
      <c r="V39" s="38"/>
      <c r="W39" s="41"/>
      <c r="X39" s="41"/>
      <c r="Y39" s="45"/>
      <c r="Z39" s="43"/>
      <c r="AA39" s="35"/>
      <c r="AB39" s="43"/>
      <c r="AC39" s="47"/>
      <c r="AD39" s="44"/>
    </row>
    <row r="40" spans="1:30" x14ac:dyDescent="0.25">
      <c r="A40" s="39"/>
      <c r="B40" s="1"/>
      <c r="C40" s="16"/>
      <c r="D40" s="17"/>
      <c r="E40" s="29"/>
      <c r="F40" s="36"/>
      <c r="G40" s="37"/>
      <c r="H40" s="37"/>
      <c r="I40" s="37"/>
      <c r="J40" s="37"/>
      <c r="K40" s="40"/>
      <c r="L40" s="18" t="str">
        <f>IF(E40="","0",E40)</f>
        <v>0</v>
      </c>
      <c r="M40" s="19" t="e">
        <f>B40/K37</f>
        <v>#DIV/0!</v>
      </c>
      <c r="N40" s="18" t="e">
        <f t="shared" si="40"/>
        <v>#DIV/0!</v>
      </c>
      <c r="O40" s="18" t="e">
        <f t="shared" si="10"/>
        <v>#DIV/0!</v>
      </c>
      <c r="P40" s="19" t="e">
        <f t="shared" si="41"/>
        <v>#DIV/0!</v>
      </c>
      <c r="Q40" s="20" t="e">
        <f>P40*K37</f>
        <v>#DIV/0!</v>
      </c>
      <c r="R40" s="20" t="e">
        <f t="shared" si="11"/>
        <v>#DIV/0!</v>
      </c>
      <c r="S40" s="20" t="e">
        <f t="shared" si="12"/>
        <v>#DIV/0!</v>
      </c>
      <c r="T40" s="38"/>
      <c r="U40" s="42"/>
      <c r="V40" s="38"/>
      <c r="W40" s="41"/>
      <c r="X40" s="41"/>
      <c r="Y40" s="45"/>
      <c r="Z40" s="43"/>
      <c r="AA40" s="35"/>
      <c r="AB40" s="43"/>
      <c r="AC40" s="47"/>
      <c r="AD40" s="44"/>
    </row>
    <row r="41" spans="1:30" x14ac:dyDescent="0.25">
      <c r="A41" s="39"/>
      <c r="B41" s="1"/>
      <c r="C41" s="16"/>
      <c r="D41" s="17"/>
      <c r="E41" s="29"/>
      <c r="F41" s="36"/>
      <c r="G41" s="37"/>
      <c r="H41" s="37"/>
      <c r="I41" s="37"/>
      <c r="J41" s="37"/>
      <c r="K41" s="40"/>
      <c r="L41" s="18" t="str">
        <f>IF(E41="","0",E41)</f>
        <v>0</v>
      </c>
      <c r="M41" s="19" t="e">
        <f>B41/K37</f>
        <v>#DIV/0!</v>
      </c>
      <c r="N41" s="18" t="e">
        <f t="shared" si="40"/>
        <v>#DIV/0!</v>
      </c>
      <c r="O41" s="18" t="e">
        <f t="shared" si="10"/>
        <v>#DIV/0!</v>
      </c>
      <c r="P41" s="19" t="e">
        <f t="shared" si="41"/>
        <v>#DIV/0!</v>
      </c>
      <c r="Q41" s="20" t="e">
        <f>P41*K37</f>
        <v>#DIV/0!</v>
      </c>
      <c r="R41" s="20" t="e">
        <f t="shared" si="11"/>
        <v>#DIV/0!</v>
      </c>
      <c r="S41" s="20" t="e">
        <f t="shared" si="12"/>
        <v>#DIV/0!</v>
      </c>
      <c r="T41" s="38"/>
      <c r="U41" s="42"/>
      <c r="V41" s="38"/>
      <c r="W41" s="41"/>
      <c r="X41" s="41"/>
      <c r="Y41" s="45"/>
      <c r="Z41" s="43"/>
      <c r="AA41" s="35"/>
      <c r="AB41" s="43"/>
      <c r="AC41" s="47"/>
      <c r="AD41" s="44"/>
    </row>
    <row r="42" spans="1:30" x14ac:dyDescent="0.25">
      <c r="A42" s="39"/>
      <c r="B42" s="1"/>
      <c r="C42" s="16"/>
      <c r="D42" s="17"/>
      <c r="E42" s="29"/>
      <c r="F42" s="36"/>
      <c r="G42" s="37"/>
      <c r="H42" s="37"/>
      <c r="I42" s="37"/>
      <c r="J42" s="37"/>
      <c r="K42" s="40"/>
      <c r="L42" s="18" t="str">
        <f t="shared" ref="L42:L47" si="42">IF(E42="","0",E42)</f>
        <v>0</v>
      </c>
      <c r="M42" s="19" t="e">
        <f>B42/K37</f>
        <v>#DIV/0!</v>
      </c>
      <c r="N42" s="18" t="e">
        <f t="shared" si="40"/>
        <v>#DIV/0!</v>
      </c>
      <c r="O42" s="18" t="e">
        <f t="shared" si="10"/>
        <v>#DIV/0!</v>
      </c>
      <c r="P42" s="19" t="e">
        <f t="shared" si="41"/>
        <v>#DIV/0!</v>
      </c>
      <c r="Q42" s="20" t="e">
        <f>P42*K37</f>
        <v>#DIV/0!</v>
      </c>
      <c r="R42" s="20" t="e">
        <f t="shared" si="11"/>
        <v>#DIV/0!</v>
      </c>
      <c r="S42" s="20" t="e">
        <f t="shared" si="12"/>
        <v>#DIV/0!</v>
      </c>
      <c r="T42" s="38"/>
      <c r="U42" s="42"/>
      <c r="V42" s="38"/>
      <c r="W42" s="41"/>
      <c r="X42" s="41"/>
      <c r="Y42" s="45"/>
      <c r="Z42" s="43"/>
      <c r="AA42" s="35"/>
      <c r="AB42" s="43"/>
      <c r="AC42" s="47"/>
      <c r="AD42" s="44"/>
    </row>
    <row r="43" spans="1:30" x14ac:dyDescent="0.25">
      <c r="A43" s="39"/>
      <c r="B43" s="1"/>
      <c r="C43" s="16"/>
      <c r="D43" s="17"/>
      <c r="E43" s="29"/>
      <c r="F43" s="36"/>
      <c r="G43" s="37"/>
      <c r="H43" s="37"/>
      <c r="I43" s="37"/>
      <c r="J43" s="37"/>
      <c r="K43" s="40"/>
      <c r="L43" s="18" t="str">
        <f t="shared" si="42"/>
        <v>0</v>
      </c>
      <c r="M43" s="19" t="e">
        <f>B43/K37</f>
        <v>#DIV/0!</v>
      </c>
      <c r="N43" s="18" t="e">
        <f t="shared" si="40"/>
        <v>#DIV/0!</v>
      </c>
      <c r="O43" s="18" t="e">
        <f t="shared" si="10"/>
        <v>#DIV/0!</v>
      </c>
      <c r="P43" s="19" t="e">
        <f t="shared" si="41"/>
        <v>#DIV/0!</v>
      </c>
      <c r="Q43" s="20" t="e">
        <f>P43*K37</f>
        <v>#DIV/0!</v>
      </c>
      <c r="R43" s="20" t="e">
        <f t="shared" si="11"/>
        <v>#DIV/0!</v>
      </c>
      <c r="S43" s="20" t="e">
        <f t="shared" si="12"/>
        <v>#DIV/0!</v>
      </c>
      <c r="T43" s="38"/>
      <c r="U43" s="42"/>
      <c r="V43" s="38"/>
      <c r="W43" s="41"/>
      <c r="X43" s="41"/>
      <c r="Y43" s="45"/>
      <c r="Z43" s="43"/>
      <c r="AA43" s="35"/>
      <c r="AB43" s="43"/>
      <c r="AC43" s="47"/>
      <c r="AD43" s="44"/>
    </row>
    <row r="44" spans="1:30" x14ac:dyDescent="0.25">
      <c r="A44" s="39"/>
      <c r="B44" s="1"/>
      <c r="C44" s="16"/>
      <c r="D44" s="17"/>
      <c r="E44" s="29"/>
      <c r="F44" s="36"/>
      <c r="G44" s="37"/>
      <c r="H44" s="37"/>
      <c r="I44" s="37"/>
      <c r="J44" s="37"/>
      <c r="K44" s="40"/>
      <c r="L44" s="18" t="str">
        <f t="shared" si="42"/>
        <v>0</v>
      </c>
      <c r="M44" s="19" t="e">
        <f>B44/K37</f>
        <v>#DIV/0!</v>
      </c>
      <c r="N44" s="18" t="e">
        <f t="shared" si="40"/>
        <v>#DIV/0!</v>
      </c>
      <c r="O44" s="18" t="e">
        <f t="shared" si="10"/>
        <v>#DIV/0!</v>
      </c>
      <c r="P44" s="19" t="e">
        <f t="shared" si="41"/>
        <v>#DIV/0!</v>
      </c>
      <c r="Q44" s="20" t="e">
        <f>P44*K37</f>
        <v>#DIV/0!</v>
      </c>
      <c r="R44" s="20" t="e">
        <f t="shared" si="11"/>
        <v>#DIV/0!</v>
      </c>
      <c r="S44" s="20" t="e">
        <f t="shared" si="12"/>
        <v>#DIV/0!</v>
      </c>
      <c r="T44" s="38"/>
      <c r="U44" s="42"/>
      <c r="V44" s="38"/>
      <c r="W44" s="41"/>
      <c r="X44" s="41"/>
      <c r="Y44" s="45"/>
      <c r="Z44" s="43"/>
      <c r="AA44" s="35"/>
      <c r="AB44" s="43"/>
      <c r="AC44" s="47"/>
      <c r="AD44" s="44"/>
    </row>
    <row r="45" spans="1:30" ht="15.75" customHeight="1" x14ac:dyDescent="0.25">
      <c r="A45" s="39" t="s">
        <v>30</v>
      </c>
      <c r="B45" s="1"/>
      <c r="C45" s="16"/>
      <c r="D45" s="17"/>
      <c r="E45" s="29"/>
      <c r="F45" s="36"/>
      <c r="G45" s="37"/>
      <c r="H45" s="37"/>
      <c r="I45" s="37"/>
      <c r="J45" s="37"/>
      <c r="K45" s="40"/>
      <c r="L45" s="18" t="str">
        <f t="shared" si="42"/>
        <v>0</v>
      </c>
      <c r="M45" s="19" t="e">
        <f>B45/K45</f>
        <v>#DIV/0!</v>
      </c>
      <c r="N45" s="18" t="e">
        <f>(M45*30)+F45</f>
        <v>#DIV/0!</v>
      </c>
      <c r="O45" s="18" t="e">
        <f t="shared" si="10"/>
        <v>#DIV/0!</v>
      </c>
      <c r="P45" s="19" t="e">
        <f>(O45-F45)/30</f>
        <v>#DIV/0!</v>
      </c>
      <c r="Q45" s="20" t="e">
        <f>P45*K45</f>
        <v>#DIV/0!</v>
      </c>
      <c r="R45" s="20" t="e">
        <f t="shared" si="11"/>
        <v>#DIV/0!</v>
      </c>
      <c r="S45" s="20" t="e">
        <f t="shared" si="12"/>
        <v>#DIV/0!</v>
      </c>
      <c r="T45" s="38" t="e">
        <f>(B45+B46+B47+B48+B49+B50+B51+B52)-(S45+S46+S47+S48+S49+S50+S51+S52)</f>
        <v>#DIV/0!</v>
      </c>
      <c r="U45" s="42" t="e">
        <f>((T45/K45)*30)+F45</f>
        <v>#DIV/0!</v>
      </c>
      <c r="V45" s="38" t="e">
        <f>S45+S46+S47+S48+S49+S50+S51+S52</f>
        <v>#DIV/0!</v>
      </c>
      <c r="W45" s="41" t="e">
        <f t="shared" ref="W45" si="43">((G45/K45)*30)+U45</f>
        <v>#DIV/0!</v>
      </c>
      <c r="X45" s="41" t="e">
        <f t="shared" ref="X45" si="44">((H45/K45)*30)+W45</f>
        <v>#DIV/0!</v>
      </c>
      <c r="Y45" s="45" t="e">
        <f>X45-(15*30)</f>
        <v>#DIV/0!</v>
      </c>
      <c r="Z45" s="46">
        <f t="shared" ref="Z45" si="45">(K45*3)</f>
        <v>0</v>
      </c>
      <c r="AA45" s="34">
        <f t="shared" ref="AA45" si="46">Z45+(Z45*0.1)</f>
        <v>0</v>
      </c>
      <c r="AB45" s="43">
        <f t="shared" ref="AB45" si="47">ROUNDUP(AA45,0)</f>
        <v>0</v>
      </c>
      <c r="AC45" s="47" t="e">
        <f>AB45-T45</f>
        <v>#DIV/0!</v>
      </c>
      <c r="AD45" s="44"/>
    </row>
    <row r="46" spans="1:30" x14ac:dyDescent="0.25">
      <c r="A46" s="39"/>
      <c r="B46" s="1"/>
      <c r="C46" s="16"/>
      <c r="D46" s="17"/>
      <c r="E46" s="29"/>
      <c r="F46" s="36"/>
      <c r="G46" s="37"/>
      <c r="H46" s="37"/>
      <c r="I46" s="37"/>
      <c r="J46" s="37"/>
      <c r="K46" s="40"/>
      <c r="L46" s="18" t="str">
        <f t="shared" si="42"/>
        <v>0</v>
      </c>
      <c r="M46" s="19" t="e">
        <f>B46/K45</f>
        <v>#DIV/0!</v>
      </c>
      <c r="N46" s="18" t="e">
        <f t="shared" ref="N46:N52" si="48">(M46*30)+O45</f>
        <v>#DIV/0!</v>
      </c>
      <c r="O46" s="18" t="e">
        <f t="shared" si="10"/>
        <v>#DIV/0!</v>
      </c>
      <c r="P46" s="19" t="e">
        <f t="shared" ref="P46:P52" si="49">(O46-O45)/30</f>
        <v>#DIV/0!</v>
      </c>
      <c r="Q46" s="20" t="e">
        <f>P46*K45</f>
        <v>#DIV/0!</v>
      </c>
      <c r="R46" s="20" t="e">
        <f t="shared" si="11"/>
        <v>#DIV/0!</v>
      </c>
      <c r="S46" s="20" t="e">
        <f t="shared" si="12"/>
        <v>#DIV/0!</v>
      </c>
      <c r="T46" s="38"/>
      <c r="U46" s="42"/>
      <c r="V46" s="38"/>
      <c r="W46" s="41"/>
      <c r="X46" s="41"/>
      <c r="Y46" s="45"/>
      <c r="Z46" s="43"/>
      <c r="AA46" s="35"/>
      <c r="AB46" s="43"/>
      <c r="AC46" s="47"/>
      <c r="AD46" s="44"/>
    </row>
    <row r="47" spans="1:30" x14ac:dyDescent="0.25">
      <c r="A47" s="39"/>
      <c r="B47" s="1"/>
      <c r="C47" s="16"/>
      <c r="D47" s="17"/>
      <c r="E47" s="29"/>
      <c r="F47" s="36"/>
      <c r="G47" s="37"/>
      <c r="H47" s="37"/>
      <c r="I47" s="37"/>
      <c r="J47" s="37"/>
      <c r="K47" s="40"/>
      <c r="L47" s="18" t="str">
        <f t="shared" si="42"/>
        <v>0</v>
      </c>
      <c r="M47" s="19" t="e">
        <f>B47/K45</f>
        <v>#DIV/0!</v>
      </c>
      <c r="N47" s="18" t="e">
        <f t="shared" si="48"/>
        <v>#DIV/0!</v>
      </c>
      <c r="O47" s="18" t="e">
        <f t="shared" si="10"/>
        <v>#DIV/0!</v>
      </c>
      <c r="P47" s="19" t="e">
        <f t="shared" si="49"/>
        <v>#DIV/0!</v>
      </c>
      <c r="Q47" s="20" t="e">
        <f>P47*K45</f>
        <v>#DIV/0!</v>
      </c>
      <c r="R47" s="20" t="e">
        <f t="shared" si="11"/>
        <v>#DIV/0!</v>
      </c>
      <c r="S47" s="20" t="e">
        <f t="shared" si="12"/>
        <v>#DIV/0!</v>
      </c>
      <c r="T47" s="38"/>
      <c r="U47" s="42"/>
      <c r="V47" s="38"/>
      <c r="W47" s="41"/>
      <c r="X47" s="41"/>
      <c r="Y47" s="45"/>
      <c r="Z47" s="43"/>
      <c r="AA47" s="35"/>
      <c r="AB47" s="43"/>
      <c r="AC47" s="47"/>
      <c r="AD47" s="44"/>
    </row>
    <row r="48" spans="1:30" x14ac:dyDescent="0.25">
      <c r="A48" s="39"/>
      <c r="B48" s="1"/>
      <c r="C48" s="16"/>
      <c r="D48" s="17"/>
      <c r="E48" s="29"/>
      <c r="F48" s="36"/>
      <c r="G48" s="37"/>
      <c r="H48" s="37"/>
      <c r="I48" s="37"/>
      <c r="J48" s="37"/>
      <c r="K48" s="40"/>
      <c r="L48" s="18" t="str">
        <f>IF(E48="","0",E48)</f>
        <v>0</v>
      </c>
      <c r="M48" s="19" t="e">
        <f>B48/K45</f>
        <v>#DIV/0!</v>
      </c>
      <c r="N48" s="18" t="e">
        <f t="shared" si="48"/>
        <v>#DIV/0!</v>
      </c>
      <c r="O48" s="18" t="e">
        <f t="shared" si="10"/>
        <v>#DIV/0!</v>
      </c>
      <c r="P48" s="19" t="e">
        <f t="shared" si="49"/>
        <v>#DIV/0!</v>
      </c>
      <c r="Q48" s="20" t="e">
        <f>P48*K45</f>
        <v>#DIV/0!</v>
      </c>
      <c r="R48" s="20" t="e">
        <f t="shared" si="11"/>
        <v>#DIV/0!</v>
      </c>
      <c r="S48" s="20" t="e">
        <f t="shared" si="12"/>
        <v>#DIV/0!</v>
      </c>
      <c r="T48" s="38"/>
      <c r="U48" s="42"/>
      <c r="V48" s="38"/>
      <c r="W48" s="41"/>
      <c r="X48" s="41"/>
      <c r="Y48" s="45"/>
      <c r="Z48" s="43"/>
      <c r="AA48" s="35"/>
      <c r="AB48" s="43"/>
      <c r="AC48" s="47"/>
      <c r="AD48" s="44"/>
    </row>
    <row r="49" spans="1:30" x14ac:dyDescent="0.25">
      <c r="A49" s="39"/>
      <c r="B49" s="1"/>
      <c r="C49" s="16"/>
      <c r="D49" s="17"/>
      <c r="E49" s="29"/>
      <c r="F49" s="36"/>
      <c r="G49" s="37"/>
      <c r="H49" s="37"/>
      <c r="I49" s="37"/>
      <c r="J49" s="37"/>
      <c r="K49" s="40"/>
      <c r="L49" s="18" t="str">
        <f>IF(E49="","0",E49)</f>
        <v>0</v>
      </c>
      <c r="M49" s="19" t="e">
        <f>B49/K45</f>
        <v>#DIV/0!</v>
      </c>
      <c r="N49" s="18" t="e">
        <f t="shared" si="48"/>
        <v>#DIV/0!</v>
      </c>
      <c r="O49" s="18" t="e">
        <f t="shared" si="10"/>
        <v>#DIV/0!</v>
      </c>
      <c r="P49" s="19" t="e">
        <f t="shared" si="49"/>
        <v>#DIV/0!</v>
      </c>
      <c r="Q49" s="20" t="e">
        <f>P49*K45</f>
        <v>#DIV/0!</v>
      </c>
      <c r="R49" s="20" t="e">
        <f t="shared" si="11"/>
        <v>#DIV/0!</v>
      </c>
      <c r="S49" s="20" t="e">
        <f t="shared" si="12"/>
        <v>#DIV/0!</v>
      </c>
      <c r="T49" s="38"/>
      <c r="U49" s="42"/>
      <c r="V49" s="38"/>
      <c r="W49" s="41"/>
      <c r="X49" s="41"/>
      <c r="Y49" s="45"/>
      <c r="Z49" s="43"/>
      <c r="AA49" s="35"/>
      <c r="AB49" s="43"/>
      <c r="AC49" s="47"/>
      <c r="AD49" s="44"/>
    </row>
    <row r="50" spans="1:30" x14ac:dyDescent="0.25">
      <c r="A50" s="39"/>
      <c r="B50" s="1"/>
      <c r="C50" s="16"/>
      <c r="D50" s="17"/>
      <c r="E50" s="29"/>
      <c r="F50" s="36"/>
      <c r="G50" s="37"/>
      <c r="H50" s="37"/>
      <c r="I50" s="37"/>
      <c r="J50" s="37"/>
      <c r="K50" s="40"/>
      <c r="L50" s="18" t="str">
        <f t="shared" ref="L50:L55" si="50">IF(E50="","0",E50)</f>
        <v>0</v>
      </c>
      <c r="M50" s="19" t="e">
        <f>B50/K45</f>
        <v>#DIV/0!</v>
      </c>
      <c r="N50" s="18" t="e">
        <f t="shared" si="48"/>
        <v>#DIV/0!</v>
      </c>
      <c r="O50" s="18" t="e">
        <f t="shared" si="10"/>
        <v>#DIV/0!</v>
      </c>
      <c r="P50" s="19" t="e">
        <f t="shared" si="49"/>
        <v>#DIV/0!</v>
      </c>
      <c r="Q50" s="20" t="e">
        <f>P50*K45</f>
        <v>#DIV/0!</v>
      </c>
      <c r="R50" s="20" t="e">
        <f t="shared" si="11"/>
        <v>#DIV/0!</v>
      </c>
      <c r="S50" s="20" t="e">
        <f t="shared" si="12"/>
        <v>#DIV/0!</v>
      </c>
      <c r="T50" s="38"/>
      <c r="U50" s="42"/>
      <c r="V50" s="38"/>
      <c r="W50" s="41"/>
      <c r="X50" s="41"/>
      <c r="Y50" s="45"/>
      <c r="Z50" s="43"/>
      <c r="AA50" s="35"/>
      <c r="AB50" s="43"/>
      <c r="AC50" s="47"/>
      <c r="AD50" s="44"/>
    </row>
    <row r="51" spans="1:30" x14ac:dyDescent="0.25">
      <c r="A51" s="39"/>
      <c r="B51" s="1"/>
      <c r="C51" s="16"/>
      <c r="D51" s="17"/>
      <c r="E51" s="29"/>
      <c r="F51" s="36"/>
      <c r="G51" s="37"/>
      <c r="H51" s="37"/>
      <c r="I51" s="37"/>
      <c r="J51" s="37"/>
      <c r="K51" s="40"/>
      <c r="L51" s="18" t="str">
        <f t="shared" si="50"/>
        <v>0</v>
      </c>
      <c r="M51" s="19" t="e">
        <f>B51/K45</f>
        <v>#DIV/0!</v>
      </c>
      <c r="N51" s="18" t="e">
        <f t="shared" si="48"/>
        <v>#DIV/0!</v>
      </c>
      <c r="O51" s="18" t="e">
        <f t="shared" si="10"/>
        <v>#DIV/0!</v>
      </c>
      <c r="P51" s="19" t="e">
        <f t="shared" si="49"/>
        <v>#DIV/0!</v>
      </c>
      <c r="Q51" s="20" t="e">
        <f>P51*K45</f>
        <v>#DIV/0!</v>
      </c>
      <c r="R51" s="20" t="e">
        <f t="shared" si="11"/>
        <v>#DIV/0!</v>
      </c>
      <c r="S51" s="20" t="e">
        <f t="shared" si="12"/>
        <v>#DIV/0!</v>
      </c>
      <c r="T51" s="38"/>
      <c r="U51" s="42"/>
      <c r="V51" s="38"/>
      <c r="W51" s="41"/>
      <c r="X51" s="41"/>
      <c r="Y51" s="45"/>
      <c r="Z51" s="43"/>
      <c r="AA51" s="35"/>
      <c r="AB51" s="43"/>
      <c r="AC51" s="47"/>
      <c r="AD51" s="44"/>
    </row>
    <row r="52" spans="1:30" x14ac:dyDescent="0.25">
      <c r="A52" s="39"/>
      <c r="B52" s="1"/>
      <c r="C52" s="16"/>
      <c r="D52" s="17"/>
      <c r="E52" s="29"/>
      <c r="F52" s="36"/>
      <c r="G52" s="37"/>
      <c r="H52" s="37"/>
      <c r="I52" s="37"/>
      <c r="J52" s="37"/>
      <c r="K52" s="40"/>
      <c r="L52" s="18" t="str">
        <f t="shared" si="50"/>
        <v>0</v>
      </c>
      <c r="M52" s="19" t="e">
        <f>B52/K45</f>
        <v>#DIV/0!</v>
      </c>
      <c r="N52" s="18" t="e">
        <f t="shared" si="48"/>
        <v>#DIV/0!</v>
      </c>
      <c r="O52" s="18" t="e">
        <f t="shared" si="10"/>
        <v>#DIV/0!</v>
      </c>
      <c r="P52" s="19" t="e">
        <f t="shared" si="49"/>
        <v>#DIV/0!</v>
      </c>
      <c r="Q52" s="20" t="e">
        <f>P52*K45</f>
        <v>#DIV/0!</v>
      </c>
      <c r="R52" s="20" t="e">
        <f t="shared" si="11"/>
        <v>#DIV/0!</v>
      </c>
      <c r="S52" s="20" t="e">
        <f t="shared" si="12"/>
        <v>#DIV/0!</v>
      </c>
      <c r="T52" s="38"/>
      <c r="U52" s="42"/>
      <c r="V52" s="38"/>
      <c r="W52" s="41"/>
      <c r="X52" s="41"/>
      <c r="Y52" s="45"/>
      <c r="Z52" s="43"/>
      <c r="AA52" s="35"/>
      <c r="AB52" s="43"/>
      <c r="AC52" s="47"/>
      <c r="AD52" s="44"/>
    </row>
    <row r="53" spans="1:30" ht="15.75" customHeight="1" x14ac:dyDescent="0.25">
      <c r="A53" s="39" t="s">
        <v>25</v>
      </c>
      <c r="B53" s="1"/>
      <c r="C53" s="16"/>
      <c r="D53" s="17"/>
      <c r="E53" s="29"/>
      <c r="F53" s="36"/>
      <c r="G53" s="37"/>
      <c r="H53" s="37"/>
      <c r="I53" s="37"/>
      <c r="J53" s="37"/>
      <c r="K53" s="40"/>
      <c r="L53" s="18" t="str">
        <f t="shared" si="50"/>
        <v>0</v>
      </c>
      <c r="M53" s="19" t="e">
        <f>B53/K53</f>
        <v>#DIV/0!</v>
      </c>
      <c r="N53" s="18" t="e">
        <f>(M53*30)+F53</f>
        <v>#DIV/0!</v>
      </c>
      <c r="O53" s="18" t="e">
        <f t="shared" si="10"/>
        <v>#DIV/0!</v>
      </c>
      <c r="P53" s="19" t="e">
        <f>(O53-F53)/30</f>
        <v>#DIV/0!</v>
      </c>
      <c r="Q53" s="20" t="e">
        <f>P53*K53</f>
        <v>#DIV/0!</v>
      </c>
      <c r="R53" s="20" t="e">
        <f t="shared" si="11"/>
        <v>#DIV/0!</v>
      </c>
      <c r="S53" s="20" t="e">
        <f t="shared" si="12"/>
        <v>#DIV/0!</v>
      </c>
      <c r="T53" s="38" t="e">
        <f>(B53+B54+B55+B56+B57+B58+B59+B60)-(S53+S54+S55+S56+S57+S58+S59+S60)</f>
        <v>#DIV/0!</v>
      </c>
      <c r="U53" s="42" t="e">
        <f>((T53/K53)*30)+F53</f>
        <v>#DIV/0!</v>
      </c>
      <c r="V53" s="38" t="e">
        <f>S53+S54+S55+S56+S57+S58+S59+S60</f>
        <v>#DIV/0!</v>
      </c>
      <c r="W53" s="41" t="e">
        <f t="shared" ref="W53" si="51">((G53/K53)*30)+U53</f>
        <v>#DIV/0!</v>
      </c>
      <c r="X53" s="41" t="e">
        <f t="shared" ref="X53" si="52">((H53/K53)*30)+W53</f>
        <v>#DIV/0!</v>
      </c>
      <c r="Y53" s="45" t="e">
        <f>X53-(15*30)</f>
        <v>#DIV/0!</v>
      </c>
      <c r="Z53" s="46">
        <f t="shared" ref="Z53" si="53">(K53*3)</f>
        <v>0</v>
      </c>
      <c r="AA53" s="34">
        <f t="shared" ref="AA53" si="54">Z53+(Z53*0.1)</f>
        <v>0</v>
      </c>
      <c r="AB53" s="43">
        <f t="shared" ref="AB53" si="55">ROUNDUP(AA53,0)</f>
        <v>0</v>
      </c>
      <c r="AC53" s="47" t="e">
        <f>AB53-T53</f>
        <v>#DIV/0!</v>
      </c>
      <c r="AD53" s="44"/>
    </row>
    <row r="54" spans="1:30" x14ac:dyDescent="0.25">
      <c r="A54" s="39"/>
      <c r="B54" s="1"/>
      <c r="C54" s="16"/>
      <c r="D54" s="17"/>
      <c r="E54" s="29"/>
      <c r="F54" s="36"/>
      <c r="G54" s="37"/>
      <c r="H54" s="37"/>
      <c r="I54" s="37"/>
      <c r="J54" s="37"/>
      <c r="K54" s="40"/>
      <c r="L54" s="18" t="str">
        <f t="shared" si="50"/>
        <v>0</v>
      </c>
      <c r="M54" s="19" t="e">
        <f>B54/K53</f>
        <v>#DIV/0!</v>
      </c>
      <c r="N54" s="18" t="e">
        <f t="shared" ref="N54:N60" si="56">(M54*30)+O53</f>
        <v>#DIV/0!</v>
      </c>
      <c r="O54" s="18" t="e">
        <f t="shared" si="10"/>
        <v>#DIV/0!</v>
      </c>
      <c r="P54" s="19" t="e">
        <f t="shared" ref="P54:P60" si="57">(O54-O53)/30</f>
        <v>#DIV/0!</v>
      </c>
      <c r="Q54" s="20" t="e">
        <f>P54*K53</f>
        <v>#DIV/0!</v>
      </c>
      <c r="R54" s="20" t="e">
        <f t="shared" si="11"/>
        <v>#DIV/0!</v>
      </c>
      <c r="S54" s="20" t="e">
        <f t="shared" si="12"/>
        <v>#DIV/0!</v>
      </c>
      <c r="T54" s="38"/>
      <c r="U54" s="42"/>
      <c r="V54" s="38"/>
      <c r="W54" s="41"/>
      <c r="X54" s="41"/>
      <c r="Y54" s="45"/>
      <c r="Z54" s="43"/>
      <c r="AA54" s="35"/>
      <c r="AB54" s="43"/>
      <c r="AC54" s="47"/>
      <c r="AD54" s="44"/>
    </row>
    <row r="55" spans="1:30" x14ac:dyDescent="0.25">
      <c r="A55" s="39"/>
      <c r="B55" s="1"/>
      <c r="C55" s="16"/>
      <c r="D55" s="17"/>
      <c r="E55" s="29"/>
      <c r="F55" s="36"/>
      <c r="G55" s="37"/>
      <c r="H55" s="37"/>
      <c r="I55" s="37"/>
      <c r="J55" s="37"/>
      <c r="K55" s="40"/>
      <c r="L55" s="18" t="str">
        <f t="shared" si="50"/>
        <v>0</v>
      </c>
      <c r="M55" s="19" t="e">
        <f>B55/K53</f>
        <v>#DIV/0!</v>
      </c>
      <c r="N55" s="18" t="e">
        <f t="shared" si="56"/>
        <v>#DIV/0!</v>
      </c>
      <c r="O55" s="18" t="e">
        <f t="shared" si="10"/>
        <v>#DIV/0!</v>
      </c>
      <c r="P55" s="19" t="e">
        <f t="shared" si="57"/>
        <v>#DIV/0!</v>
      </c>
      <c r="Q55" s="20" t="e">
        <f>P55*K53</f>
        <v>#DIV/0!</v>
      </c>
      <c r="R55" s="20" t="e">
        <f t="shared" si="11"/>
        <v>#DIV/0!</v>
      </c>
      <c r="S55" s="20" t="e">
        <f t="shared" si="12"/>
        <v>#DIV/0!</v>
      </c>
      <c r="T55" s="38"/>
      <c r="U55" s="42"/>
      <c r="V55" s="38"/>
      <c r="W55" s="41"/>
      <c r="X55" s="41"/>
      <c r="Y55" s="45"/>
      <c r="Z55" s="43"/>
      <c r="AA55" s="35"/>
      <c r="AB55" s="43"/>
      <c r="AC55" s="47"/>
      <c r="AD55" s="44"/>
    </row>
    <row r="56" spans="1:30" x14ac:dyDescent="0.25">
      <c r="A56" s="39"/>
      <c r="B56" s="1"/>
      <c r="C56" s="16"/>
      <c r="D56" s="17"/>
      <c r="E56" s="29"/>
      <c r="F56" s="36"/>
      <c r="G56" s="37"/>
      <c r="H56" s="37"/>
      <c r="I56" s="37"/>
      <c r="J56" s="37"/>
      <c r="K56" s="40"/>
      <c r="L56" s="18" t="str">
        <f>IF(E56="","0",E56)</f>
        <v>0</v>
      </c>
      <c r="M56" s="19" t="e">
        <f>B56/K53</f>
        <v>#DIV/0!</v>
      </c>
      <c r="N56" s="18" t="e">
        <f t="shared" si="56"/>
        <v>#DIV/0!</v>
      </c>
      <c r="O56" s="18" t="e">
        <f t="shared" si="10"/>
        <v>#DIV/0!</v>
      </c>
      <c r="P56" s="19" t="e">
        <f t="shared" si="57"/>
        <v>#DIV/0!</v>
      </c>
      <c r="Q56" s="20" t="e">
        <f>P56*K53</f>
        <v>#DIV/0!</v>
      </c>
      <c r="R56" s="20" t="e">
        <f t="shared" si="11"/>
        <v>#DIV/0!</v>
      </c>
      <c r="S56" s="20" t="e">
        <f t="shared" si="12"/>
        <v>#DIV/0!</v>
      </c>
      <c r="T56" s="38"/>
      <c r="U56" s="42"/>
      <c r="V56" s="38"/>
      <c r="W56" s="41"/>
      <c r="X56" s="41"/>
      <c r="Y56" s="45"/>
      <c r="Z56" s="43"/>
      <c r="AA56" s="35"/>
      <c r="AB56" s="43"/>
      <c r="AC56" s="47"/>
      <c r="AD56" s="44"/>
    </row>
    <row r="57" spans="1:30" x14ac:dyDescent="0.25">
      <c r="A57" s="39"/>
      <c r="B57" s="1"/>
      <c r="C57" s="16"/>
      <c r="D57" s="17"/>
      <c r="E57" s="29"/>
      <c r="F57" s="36"/>
      <c r="G57" s="37"/>
      <c r="H57" s="37"/>
      <c r="I57" s="37"/>
      <c r="J57" s="37"/>
      <c r="K57" s="40"/>
      <c r="L57" s="18" t="str">
        <f>IF(E57="","0",E57)</f>
        <v>0</v>
      </c>
      <c r="M57" s="19" t="e">
        <f>B57/K53</f>
        <v>#DIV/0!</v>
      </c>
      <c r="N57" s="18" t="e">
        <f t="shared" si="56"/>
        <v>#DIV/0!</v>
      </c>
      <c r="O57" s="18" t="e">
        <f t="shared" si="10"/>
        <v>#DIV/0!</v>
      </c>
      <c r="P57" s="19" t="e">
        <f t="shared" si="57"/>
        <v>#DIV/0!</v>
      </c>
      <c r="Q57" s="20" t="e">
        <f>P57*K53</f>
        <v>#DIV/0!</v>
      </c>
      <c r="R57" s="20" t="e">
        <f t="shared" si="11"/>
        <v>#DIV/0!</v>
      </c>
      <c r="S57" s="20" t="e">
        <f t="shared" si="12"/>
        <v>#DIV/0!</v>
      </c>
      <c r="T57" s="38"/>
      <c r="U57" s="42"/>
      <c r="V57" s="38"/>
      <c r="W57" s="41"/>
      <c r="X57" s="41"/>
      <c r="Y57" s="45"/>
      <c r="Z57" s="43"/>
      <c r="AA57" s="35"/>
      <c r="AB57" s="43"/>
      <c r="AC57" s="47"/>
      <c r="AD57" s="44"/>
    </row>
    <row r="58" spans="1:30" x14ac:dyDescent="0.25">
      <c r="A58" s="39"/>
      <c r="B58" s="1"/>
      <c r="C58" s="16"/>
      <c r="D58" s="17"/>
      <c r="E58" s="29"/>
      <c r="F58" s="36"/>
      <c r="G58" s="37"/>
      <c r="H58" s="37"/>
      <c r="I58" s="37"/>
      <c r="J58" s="37"/>
      <c r="K58" s="40"/>
      <c r="L58" s="18" t="str">
        <f t="shared" ref="L58:L63" si="58">IF(E58="","0",E58)</f>
        <v>0</v>
      </c>
      <c r="M58" s="19" t="e">
        <f>B58/K53</f>
        <v>#DIV/0!</v>
      </c>
      <c r="N58" s="18" t="e">
        <f t="shared" si="56"/>
        <v>#DIV/0!</v>
      </c>
      <c r="O58" s="18" t="e">
        <f t="shared" si="10"/>
        <v>#DIV/0!</v>
      </c>
      <c r="P58" s="19" t="e">
        <f t="shared" si="57"/>
        <v>#DIV/0!</v>
      </c>
      <c r="Q58" s="20" t="e">
        <f>P58*K53</f>
        <v>#DIV/0!</v>
      </c>
      <c r="R58" s="20" t="e">
        <f t="shared" si="11"/>
        <v>#DIV/0!</v>
      </c>
      <c r="S58" s="20" t="e">
        <f t="shared" si="12"/>
        <v>#DIV/0!</v>
      </c>
      <c r="T58" s="38"/>
      <c r="U58" s="42"/>
      <c r="V58" s="38"/>
      <c r="W58" s="41"/>
      <c r="X58" s="41"/>
      <c r="Y58" s="45"/>
      <c r="Z58" s="43"/>
      <c r="AA58" s="35"/>
      <c r="AB58" s="43"/>
      <c r="AC58" s="47"/>
      <c r="AD58" s="44"/>
    </row>
    <row r="59" spans="1:30" x14ac:dyDescent="0.25">
      <c r="A59" s="39"/>
      <c r="B59" s="1"/>
      <c r="C59" s="16"/>
      <c r="D59" s="17"/>
      <c r="E59" s="29"/>
      <c r="F59" s="36"/>
      <c r="G59" s="37"/>
      <c r="H59" s="37"/>
      <c r="I59" s="37"/>
      <c r="J59" s="37"/>
      <c r="K59" s="40"/>
      <c r="L59" s="18" t="str">
        <f t="shared" si="58"/>
        <v>0</v>
      </c>
      <c r="M59" s="19" t="e">
        <f>B59/K53</f>
        <v>#DIV/0!</v>
      </c>
      <c r="N59" s="18" t="e">
        <f t="shared" si="56"/>
        <v>#DIV/0!</v>
      </c>
      <c r="O59" s="18" t="e">
        <f t="shared" si="10"/>
        <v>#DIV/0!</v>
      </c>
      <c r="P59" s="19" t="e">
        <f t="shared" si="57"/>
        <v>#DIV/0!</v>
      </c>
      <c r="Q59" s="20" t="e">
        <f>P59*K53</f>
        <v>#DIV/0!</v>
      </c>
      <c r="R59" s="20" t="e">
        <f t="shared" si="11"/>
        <v>#DIV/0!</v>
      </c>
      <c r="S59" s="20" t="e">
        <f t="shared" si="12"/>
        <v>#DIV/0!</v>
      </c>
      <c r="T59" s="38"/>
      <c r="U59" s="42"/>
      <c r="V59" s="38"/>
      <c r="W59" s="41"/>
      <c r="X59" s="41"/>
      <c r="Y59" s="45"/>
      <c r="Z59" s="43"/>
      <c r="AA59" s="35"/>
      <c r="AB59" s="43"/>
      <c r="AC59" s="47"/>
      <c r="AD59" s="44"/>
    </row>
    <row r="60" spans="1:30" x14ac:dyDescent="0.25">
      <c r="A60" s="39"/>
      <c r="B60" s="1"/>
      <c r="C60" s="16"/>
      <c r="D60" s="17"/>
      <c r="E60" s="29"/>
      <c r="F60" s="36"/>
      <c r="G60" s="37"/>
      <c r="H60" s="37"/>
      <c r="I60" s="37"/>
      <c r="J60" s="37"/>
      <c r="K60" s="40"/>
      <c r="L60" s="18" t="str">
        <f t="shared" si="58"/>
        <v>0</v>
      </c>
      <c r="M60" s="19" t="e">
        <f>B60/K53</f>
        <v>#DIV/0!</v>
      </c>
      <c r="N60" s="18" t="e">
        <f t="shared" si="56"/>
        <v>#DIV/0!</v>
      </c>
      <c r="O60" s="18" t="e">
        <f t="shared" si="10"/>
        <v>#DIV/0!</v>
      </c>
      <c r="P60" s="19" t="e">
        <f t="shared" si="57"/>
        <v>#DIV/0!</v>
      </c>
      <c r="Q60" s="20" t="e">
        <f>P60*K53</f>
        <v>#DIV/0!</v>
      </c>
      <c r="R60" s="20" t="e">
        <f t="shared" si="11"/>
        <v>#DIV/0!</v>
      </c>
      <c r="S60" s="20" t="e">
        <f t="shared" si="12"/>
        <v>#DIV/0!</v>
      </c>
      <c r="T60" s="38"/>
      <c r="U60" s="42"/>
      <c r="V60" s="38"/>
      <c r="W60" s="41"/>
      <c r="X60" s="41"/>
      <c r="Y60" s="45"/>
      <c r="Z60" s="43"/>
      <c r="AA60" s="35"/>
      <c r="AB60" s="43"/>
      <c r="AC60" s="47"/>
      <c r="AD60" s="44"/>
    </row>
    <row r="61" spans="1:30" ht="15.75" customHeight="1" x14ac:dyDescent="0.25">
      <c r="A61" s="39" t="s">
        <v>24</v>
      </c>
      <c r="B61" s="1"/>
      <c r="C61" s="16"/>
      <c r="D61" s="17"/>
      <c r="E61" s="29"/>
      <c r="F61" s="36"/>
      <c r="G61" s="37"/>
      <c r="H61" s="37"/>
      <c r="I61" s="37"/>
      <c r="J61" s="37"/>
      <c r="K61" s="40"/>
      <c r="L61" s="18" t="str">
        <f t="shared" si="58"/>
        <v>0</v>
      </c>
      <c r="M61" s="19" t="e">
        <f>B61/K61</f>
        <v>#DIV/0!</v>
      </c>
      <c r="N61" s="18" t="e">
        <f>(M61*30)+F61</f>
        <v>#DIV/0!</v>
      </c>
      <c r="O61" s="18" t="e">
        <f t="shared" si="10"/>
        <v>#DIV/0!</v>
      </c>
      <c r="P61" s="19" t="e">
        <f>(O61-F61)/30</f>
        <v>#DIV/0!</v>
      </c>
      <c r="Q61" s="20" t="e">
        <f>P61*K61</f>
        <v>#DIV/0!</v>
      </c>
      <c r="R61" s="20" t="e">
        <f t="shared" si="11"/>
        <v>#DIV/0!</v>
      </c>
      <c r="S61" s="20" t="e">
        <f t="shared" si="12"/>
        <v>#DIV/0!</v>
      </c>
      <c r="T61" s="38" t="e">
        <f>(B61+B62+B63+B64+B65+B66+B67+B68)-(S61+S62+S63+S64+S65+S66+S67+S68)</f>
        <v>#DIV/0!</v>
      </c>
      <c r="U61" s="42" t="e">
        <f>((T61/K61)*30)+F61</f>
        <v>#DIV/0!</v>
      </c>
      <c r="V61" s="38" t="e">
        <f>S61+S62+S63+S64+S65+S66+S67+S68</f>
        <v>#DIV/0!</v>
      </c>
      <c r="W61" s="41" t="e">
        <f t="shared" ref="W61" si="59">((G61/K61)*30)+U61</f>
        <v>#DIV/0!</v>
      </c>
      <c r="X61" s="41" t="e">
        <f t="shared" ref="X61" si="60">((H61/K61)*30)+W61</f>
        <v>#DIV/0!</v>
      </c>
      <c r="Y61" s="45" t="e">
        <f>X61-(15*30)</f>
        <v>#DIV/0!</v>
      </c>
      <c r="Z61" s="46">
        <f t="shared" ref="Z61" si="61">(K61*3)</f>
        <v>0</v>
      </c>
      <c r="AA61" s="34">
        <f t="shared" ref="AA61" si="62">Z61+(Z61*0.1)</f>
        <v>0</v>
      </c>
      <c r="AB61" s="43">
        <f t="shared" ref="AB61" si="63">ROUNDUP(AA61,0)</f>
        <v>0</v>
      </c>
      <c r="AC61" s="47" t="e">
        <f>AB61-T61</f>
        <v>#DIV/0!</v>
      </c>
      <c r="AD61" s="44"/>
    </row>
    <row r="62" spans="1:30" x14ac:dyDescent="0.25">
      <c r="A62" s="39"/>
      <c r="B62" s="1"/>
      <c r="C62" s="16"/>
      <c r="D62" s="17"/>
      <c r="E62" s="29"/>
      <c r="F62" s="36"/>
      <c r="G62" s="37"/>
      <c r="H62" s="37"/>
      <c r="I62" s="37"/>
      <c r="J62" s="37"/>
      <c r="K62" s="40"/>
      <c r="L62" s="18" t="str">
        <f t="shared" si="58"/>
        <v>0</v>
      </c>
      <c r="M62" s="19" t="e">
        <f>B62/K61</f>
        <v>#DIV/0!</v>
      </c>
      <c r="N62" s="18" t="e">
        <f t="shared" ref="N62:N68" si="64">(M62*30)+O61</f>
        <v>#DIV/0!</v>
      </c>
      <c r="O62" s="18" t="e">
        <f t="shared" si="10"/>
        <v>#DIV/0!</v>
      </c>
      <c r="P62" s="19" t="e">
        <f t="shared" ref="P62:P68" si="65">(O62-O61)/30</f>
        <v>#DIV/0!</v>
      </c>
      <c r="Q62" s="20" t="e">
        <f>P62*K61</f>
        <v>#DIV/0!</v>
      </c>
      <c r="R62" s="20" t="e">
        <f t="shared" si="11"/>
        <v>#DIV/0!</v>
      </c>
      <c r="S62" s="20" t="e">
        <f t="shared" si="12"/>
        <v>#DIV/0!</v>
      </c>
      <c r="T62" s="38"/>
      <c r="U62" s="42"/>
      <c r="V62" s="38"/>
      <c r="W62" s="41"/>
      <c r="X62" s="41"/>
      <c r="Y62" s="45"/>
      <c r="Z62" s="43"/>
      <c r="AA62" s="35"/>
      <c r="AB62" s="43"/>
      <c r="AC62" s="47"/>
      <c r="AD62" s="44"/>
    </row>
    <row r="63" spans="1:30" x14ac:dyDescent="0.25">
      <c r="A63" s="39"/>
      <c r="B63" s="1"/>
      <c r="C63" s="16"/>
      <c r="D63" s="17"/>
      <c r="E63" s="29"/>
      <c r="F63" s="36"/>
      <c r="G63" s="37"/>
      <c r="H63" s="37"/>
      <c r="I63" s="37"/>
      <c r="J63" s="37"/>
      <c r="K63" s="40"/>
      <c r="L63" s="18" t="str">
        <f t="shared" si="58"/>
        <v>0</v>
      </c>
      <c r="M63" s="19" t="e">
        <f>B63/K61</f>
        <v>#DIV/0!</v>
      </c>
      <c r="N63" s="18" t="e">
        <f t="shared" si="64"/>
        <v>#DIV/0!</v>
      </c>
      <c r="O63" s="18" t="e">
        <f t="shared" si="10"/>
        <v>#DIV/0!</v>
      </c>
      <c r="P63" s="19" t="e">
        <f t="shared" si="65"/>
        <v>#DIV/0!</v>
      </c>
      <c r="Q63" s="20" t="e">
        <f>P63*K61</f>
        <v>#DIV/0!</v>
      </c>
      <c r="R63" s="20" t="e">
        <f t="shared" si="11"/>
        <v>#DIV/0!</v>
      </c>
      <c r="S63" s="20" t="e">
        <f t="shared" si="12"/>
        <v>#DIV/0!</v>
      </c>
      <c r="T63" s="38"/>
      <c r="U63" s="42"/>
      <c r="V63" s="38"/>
      <c r="W63" s="41"/>
      <c r="X63" s="41"/>
      <c r="Y63" s="45"/>
      <c r="Z63" s="43"/>
      <c r="AA63" s="35"/>
      <c r="AB63" s="43"/>
      <c r="AC63" s="47"/>
      <c r="AD63" s="44"/>
    </row>
    <row r="64" spans="1:30" x14ac:dyDescent="0.25">
      <c r="A64" s="39"/>
      <c r="B64" s="1"/>
      <c r="C64" s="16"/>
      <c r="D64" s="17"/>
      <c r="E64" s="29"/>
      <c r="F64" s="36"/>
      <c r="G64" s="37"/>
      <c r="H64" s="37"/>
      <c r="I64" s="37"/>
      <c r="J64" s="37"/>
      <c r="K64" s="40"/>
      <c r="L64" s="18" t="str">
        <f>IF(E64="","0",E64)</f>
        <v>0</v>
      </c>
      <c r="M64" s="19" t="e">
        <f>B64/K61</f>
        <v>#DIV/0!</v>
      </c>
      <c r="N64" s="18" t="e">
        <f t="shared" si="64"/>
        <v>#DIV/0!</v>
      </c>
      <c r="O64" s="18" t="e">
        <f t="shared" si="10"/>
        <v>#DIV/0!</v>
      </c>
      <c r="P64" s="19" t="e">
        <f t="shared" si="65"/>
        <v>#DIV/0!</v>
      </c>
      <c r="Q64" s="20" t="e">
        <f>P64*K61</f>
        <v>#DIV/0!</v>
      </c>
      <c r="R64" s="20" t="e">
        <f t="shared" si="11"/>
        <v>#DIV/0!</v>
      </c>
      <c r="S64" s="20" t="e">
        <f t="shared" si="12"/>
        <v>#DIV/0!</v>
      </c>
      <c r="T64" s="38"/>
      <c r="U64" s="42"/>
      <c r="V64" s="38"/>
      <c r="W64" s="41"/>
      <c r="X64" s="41"/>
      <c r="Y64" s="45"/>
      <c r="Z64" s="43"/>
      <c r="AA64" s="35"/>
      <c r="AB64" s="43"/>
      <c r="AC64" s="47"/>
      <c r="AD64" s="44"/>
    </row>
    <row r="65" spans="1:30" x14ac:dyDescent="0.25">
      <c r="A65" s="39"/>
      <c r="B65" s="1"/>
      <c r="C65" s="16"/>
      <c r="D65" s="17"/>
      <c r="E65" s="29"/>
      <c r="F65" s="36"/>
      <c r="G65" s="37"/>
      <c r="H65" s="37"/>
      <c r="I65" s="37"/>
      <c r="J65" s="37"/>
      <c r="K65" s="40"/>
      <c r="L65" s="18" t="str">
        <f>IF(E65="","0",E65)</f>
        <v>0</v>
      </c>
      <c r="M65" s="19" t="e">
        <f>B65/K61</f>
        <v>#DIV/0!</v>
      </c>
      <c r="N65" s="18" t="e">
        <f t="shared" si="64"/>
        <v>#DIV/0!</v>
      </c>
      <c r="O65" s="18" t="e">
        <f t="shared" si="10"/>
        <v>#DIV/0!</v>
      </c>
      <c r="P65" s="19" t="e">
        <f t="shared" si="65"/>
        <v>#DIV/0!</v>
      </c>
      <c r="Q65" s="20" t="e">
        <f>P65*K61</f>
        <v>#DIV/0!</v>
      </c>
      <c r="R65" s="20" t="e">
        <f t="shared" si="11"/>
        <v>#DIV/0!</v>
      </c>
      <c r="S65" s="20" t="e">
        <f t="shared" si="12"/>
        <v>#DIV/0!</v>
      </c>
      <c r="T65" s="38"/>
      <c r="U65" s="42"/>
      <c r="V65" s="38"/>
      <c r="W65" s="41"/>
      <c r="X65" s="41"/>
      <c r="Y65" s="45"/>
      <c r="Z65" s="43"/>
      <c r="AA65" s="35"/>
      <c r="AB65" s="43"/>
      <c r="AC65" s="47"/>
      <c r="AD65" s="44"/>
    </row>
    <row r="66" spans="1:30" x14ac:dyDescent="0.25">
      <c r="A66" s="39"/>
      <c r="B66" s="1"/>
      <c r="C66" s="16"/>
      <c r="D66" s="17"/>
      <c r="E66" s="29"/>
      <c r="F66" s="36"/>
      <c r="G66" s="37"/>
      <c r="H66" s="37"/>
      <c r="I66" s="37"/>
      <c r="J66" s="37"/>
      <c r="K66" s="40"/>
      <c r="L66" s="18" t="str">
        <f t="shared" ref="L66:L68" si="66">IF(E66="","0",E66)</f>
        <v>0</v>
      </c>
      <c r="M66" s="19" t="e">
        <f>B66/K61</f>
        <v>#DIV/0!</v>
      </c>
      <c r="N66" s="18" t="e">
        <f t="shared" si="64"/>
        <v>#DIV/0!</v>
      </c>
      <c r="O66" s="18" t="e">
        <f t="shared" si="10"/>
        <v>#DIV/0!</v>
      </c>
      <c r="P66" s="19" t="e">
        <f t="shared" si="65"/>
        <v>#DIV/0!</v>
      </c>
      <c r="Q66" s="20" t="e">
        <f>P66*K61</f>
        <v>#DIV/0!</v>
      </c>
      <c r="R66" s="20" t="e">
        <f t="shared" si="11"/>
        <v>#DIV/0!</v>
      </c>
      <c r="S66" s="20" t="e">
        <f t="shared" si="12"/>
        <v>#DIV/0!</v>
      </c>
      <c r="T66" s="38"/>
      <c r="U66" s="42"/>
      <c r="V66" s="38"/>
      <c r="W66" s="41"/>
      <c r="X66" s="41"/>
      <c r="Y66" s="45"/>
      <c r="Z66" s="43"/>
      <c r="AA66" s="35"/>
      <c r="AB66" s="43"/>
      <c r="AC66" s="47"/>
      <c r="AD66" s="44"/>
    </row>
    <row r="67" spans="1:30" x14ac:dyDescent="0.25">
      <c r="A67" s="39"/>
      <c r="B67" s="1"/>
      <c r="C67" s="16"/>
      <c r="D67" s="17"/>
      <c r="E67" s="29"/>
      <c r="F67" s="36"/>
      <c r="G67" s="37"/>
      <c r="H67" s="37"/>
      <c r="I67" s="37"/>
      <c r="J67" s="37"/>
      <c r="K67" s="40"/>
      <c r="L67" s="18" t="str">
        <f t="shared" si="66"/>
        <v>0</v>
      </c>
      <c r="M67" s="19" t="e">
        <f>B67/K61</f>
        <v>#DIV/0!</v>
      </c>
      <c r="N67" s="18" t="e">
        <f t="shared" si="64"/>
        <v>#DIV/0!</v>
      </c>
      <c r="O67" s="18" t="e">
        <f t="shared" si="10"/>
        <v>#DIV/0!</v>
      </c>
      <c r="P67" s="19" t="e">
        <f t="shared" si="65"/>
        <v>#DIV/0!</v>
      </c>
      <c r="Q67" s="20" t="e">
        <f>P67*K61</f>
        <v>#DIV/0!</v>
      </c>
      <c r="R67" s="20" t="e">
        <f t="shared" si="11"/>
        <v>#DIV/0!</v>
      </c>
      <c r="S67" s="20" t="e">
        <f t="shared" si="12"/>
        <v>#DIV/0!</v>
      </c>
      <c r="T67" s="38"/>
      <c r="U67" s="42"/>
      <c r="V67" s="38"/>
      <c r="W67" s="41"/>
      <c r="X67" s="41"/>
      <c r="Y67" s="45"/>
      <c r="Z67" s="43"/>
      <c r="AA67" s="35"/>
      <c r="AB67" s="43"/>
      <c r="AC67" s="47"/>
      <c r="AD67" s="44"/>
    </row>
    <row r="68" spans="1:30" x14ac:dyDescent="0.25">
      <c r="A68" s="39"/>
      <c r="B68" s="1"/>
      <c r="C68" s="16"/>
      <c r="D68" s="17"/>
      <c r="E68" s="29"/>
      <c r="F68" s="36"/>
      <c r="G68" s="37"/>
      <c r="H68" s="37"/>
      <c r="I68" s="37"/>
      <c r="J68" s="37"/>
      <c r="K68" s="40"/>
      <c r="L68" s="18" t="str">
        <f t="shared" si="66"/>
        <v>0</v>
      </c>
      <c r="M68" s="19" t="e">
        <f>B68/K61</f>
        <v>#DIV/0!</v>
      </c>
      <c r="N68" s="18" t="e">
        <f t="shared" si="64"/>
        <v>#DIV/0!</v>
      </c>
      <c r="O68" s="18" t="e">
        <f t="shared" si="10"/>
        <v>#DIV/0!</v>
      </c>
      <c r="P68" s="19" t="e">
        <f t="shared" si="65"/>
        <v>#DIV/0!</v>
      </c>
      <c r="Q68" s="20" t="e">
        <f>P68*K61</f>
        <v>#DIV/0!</v>
      </c>
      <c r="R68" s="20" t="e">
        <f t="shared" si="11"/>
        <v>#DIV/0!</v>
      </c>
      <c r="S68" s="20" t="e">
        <f t="shared" si="12"/>
        <v>#DIV/0!</v>
      </c>
      <c r="T68" s="38"/>
      <c r="U68" s="42"/>
      <c r="V68" s="38"/>
      <c r="W68" s="41"/>
      <c r="X68" s="41"/>
      <c r="Y68" s="45"/>
      <c r="Z68" s="43"/>
      <c r="AA68" s="35"/>
      <c r="AB68" s="43"/>
      <c r="AC68" s="47"/>
      <c r="AD68" s="44"/>
    </row>
  </sheetData>
  <sheetProtection algorithmName="SHA-512" hashValue="y6WmRPkAA6v+PbjLtjL1f87yxZzxC2lvLiHqqbRzhvLPolgnFze3Hu188Bdir4NXEjQRuZOjEIaRA0FGknv6tw==" saltValue="uoeg/kpHMsKpMTq4r4032g==" spinCount="100000" sheet="1" objects="1" scenarios="1"/>
  <mergeCells count="145">
    <mergeCell ref="AC53:AC60"/>
    <mergeCell ref="AC61:AC68"/>
    <mergeCell ref="W53:W60"/>
    <mergeCell ref="X53:X60"/>
    <mergeCell ref="Z61:Z68"/>
    <mergeCell ref="Y53:Y60"/>
    <mergeCell ref="Z53:Z60"/>
    <mergeCell ref="W37:W44"/>
    <mergeCell ref="X37:X44"/>
    <mergeCell ref="Y37:Y44"/>
    <mergeCell ref="Z37:Z44"/>
    <mergeCell ref="Z45:Z52"/>
    <mergeCell ref="W45:W52"/>
    <mergeCell ref="AA53:AA60"/>
    <mergeCell ref="AA61:AA68"/>
    <mergeCell ref="W29:W36"/>
    <mergeCell ref="X29:X36"/>
    <mergeCell ref="W21:W28"/>
    <mergeCell ref="AC5:AC12"/>
    <mergeCell ref="AC13:AC20"/>
    <mergeCell ref="AC21:AC28"/>
    <mergeCell ref="AC29:AC36"/>
    <mergeCell ref="AC37:AC44"/>
    <mergeCell ref="AC45:AC52"/>
    <mergeCell ref="Z29:Z36"/>
    <mergeCell ref="Y29:Y36"/>
    <mergeCell ref="X13:X20"/>
    <mergeCell ref="Y13:Y20"/>
    <mergeCell ref="Z13:Z20"/>
    <mergeCell ref="Y21:Y28"/>
    <mergeCell ref="Z21:Z28"/>
    <mergeCell ref="A61:A68"/>
    <mergeCell ref="F61:F68"/>
    <mergeCell ref="G61:G68"/>
    <mergeCell ref="H61:H68"/>
    <mergeCell ref="I61:I68"/>
    <mergeCell ref="W61:W68"/>
    <mergeCell ref="X61:X68"/>
    <mergeCell ref="Y61:Y68"/>
    <mergeCell ref="AD13:AD20"/>
    <mergeCell ref="AD21:AD28"/>
    <mergeCell ref="AD29:AD36"/>
    <mergeCell ref="AD37:AD44"/>
    <mergeCell ref="AD45:AD52"/>
    <mergeCell ref="AD53:AD60"/>
    <mergeCell ref="AD61:AD68"/>
    <mergeCell ref="AB13:AB20"/>
    <mergeCell ref="AB21:AB28"/>
    <mergeCell ref="AB29:AB36"/>
    <mergeCell ref="AB37:AB44"/>
    <mergeCell ref="AB45:AB52"/>
    <mergeCell ref="AB53:AB60"/>
    <mergeCell ref="AB61:AB68"/>
    <mergeCell ref="X45:X52"/>
    <mergeCell ref="Y45:Y52"/>
    <mergeCell ref="A53:A60"/>
    <mergeCell ref="F53:F60"/>
    <mergeCell ref="G53:G60"/>
    <mergeCell ref="H53:H60"/>
    <mergeCell ref="I53:I60"/>
    <mergeCell ref="J53:J60"/>
    <mergeCell ref="A45:A52"/>
    <mergeCell ref="F45:F52"/>
    <mergeCell ref="G45:G52"/>
    <mergeCell ref="H45:H52"/>
    <mergeCell ref="I45:I52"/>
    <mergeCell ref="U61:U68"/>
    <mergeCell ref="V61:V68"/>
    <mergeCell ref="U53:U60"/>
    <mergeCell ref="V53:V60"/>
    <mergeCell ref="A37:A44"/>
    <mergeCell ref="F37:F44"/>
    <mergeCell ref="G37:G44"/>
    <mergeCell ref="H37:H44"/>
    <mergeCell ref="I37:I44"/>
    <mergeCell ref="J37:J44"/>
    <mergeCell ref="K37:K44"/>
    <mergeCell ref="T37:T44"/>
    <mergeCell ref="U37:U44"/>
    <mergeCell ref="V37:V44"/>
    <mergeCell ref="J45:J52"/>
    <mergeCell ref="K45:K52"/>
    <mergeCell ref="T45:T52"/>
    <mergeCell ref="U45:U52"/>
    <mergeCell ref="V45:V52"/>
    <mergeCell ref="J61:J68"/>
    <mergeCell ref="K61:K68"/>
    <mergeCell ref="K53:K60"/>
    <mergeCell ref="T53:T60"/>
    <mergeCell ref="T61:T68"/>
    <mergeCell ref="U21:U28"/>
    <mergeCell ref="V21:V28"/>
    <mergeCell ref="T21:T28"/>
    <mergeCell ref="A21:A28"/>
    <mergeCell ref="F21:F28"/>
    <mergeCell ref="G21:G28"/>
    <mergeCell ref="H21:H28"/>
    <mergeCell ref="I21:I28"/>
    <mergeCell ref="J21:J28"/>
    <mergeCell ref="K21:K28"/>
    <mergeCell ref="T13:T20"/>
    <mergeCell ref="U13:U20"/>
    <mergeCell ref="V13:V20"/>
    <mergeCell ref="W13:W20"/>
    <mergeCell ref="A13:A20"/>
    <mergeCell ref="AB5:AB12"/>
    <mergeCell ref="AD5:AD12"/>
    <mergeCell ref="U5:U12"/>
    <mergeCell ref="V5:V12"/>
    <mergeCell ref="W5:W12"/>
    <mergeCell ref="X5:X12"/>
    <mergeCell ref="Y5:Y12"/>
    <mergeCell ref="Z5:Z12"/>
    <mergeCell ref="A5:A12"/>
    <mergeCell ref="F5:F12"/>
    <mergeCell ref="G5:G12"/>
    <mergeCell ref="H5:H12"/>
    <mergeCell ref="I5:I12"/>
    <mergeCell ref="J5:J12"/>
    <mergeCell ref="K5:K12"/>
    <mergeCell ref="T5:T12"/>
    <mergeCell ref="A2:AA3"/>
    <mergeCell ref="AA5:AA12"/>
    <mergeCell ref="AA13:AA20"/>
    <mergeCell ref="AA21:AA28"/>
    <mergeCell ref="AA29:AA36"/>
    <mergeCell ref="AA37:AA44"/>
    <mergeCell ref="AA45:AA52"/>
    <mergeCell ref="F13:F20"/>
    <mergeCell ref="G13:G20"/>
    <mergeCell ref="H13:H20"/>
    <mergeCell ref="I13:I20"/>
    <mergeCell ref="T29:T36"/>
    <mergeCell ref="A29:A36"/>
    <mergeCell ref="F29:F36"/>
    <mergeCell ref="G29:G36"/>
    <mergeCell ref="H29:H36"/>
    <mergeCell ref="I29:I36"/>
    <mergeCell ref="J29:J36"/>
    <mergeCell ref="K29:K36"/>
    <mergeCell ref="X21:X28"/>
    <mergeCell ref="U29:U36"/>
    <mergeCell ref="V29:V36"/>
    <mergeCell ref="J13:J20"/>
    <mergeCell ref="K13:K20"/>
  </mergeCells>
  <conditionalFormatting sqref="W13:X20 T13:U20">
    <cfRule type="containsErrors" dxfId="27" priority="66" stopIfTrue="1">
      <formula>ISERROR(T13)</formula>
    </cfRule>
  </conditionalFormatting>
  <conditionalFormatting sqref="V13:V20">
    <cfRule type="containsErrors" dxfId="26" priority="64">
      <formula>ISERROR(V13)</formula>
    </cfRule>
  </conditionalFormatting>
  <conditionalFormatting sqref="Y13:Y20">
    <cfRule type="cellIs" dxfId="25" priority="63" operator="between">
      <formula>TODAY()-365</formula>
      <formula>TODAY()+30</formula>
    </cfRule>
  </conditionalFormatting>
  <conditionalFormatting sqref="V21:V28">
    <cfRule type="containsErrors" dxfId="24" priority="62">
      <formula>ISERROR(V21)</formula>
    </cfRule>
  </conditionalFormatting>
  <conditionalFormatting sqref="W21:W28">
    <cfRule type="containsErrors" dxfId="23" priority="61" stopIfTrue="1">
      <formula>ISERROR(W21)</formula>
    </cfRule>
  </conditionalFormatting>
  <conditionalFormatting sqref="X21:X28">
    <cfRule type="containsErrors" dxfId="22" priority="60" stopIfTrue="1">
      <formula>ISERROR(X21)</formula>
    </cfRule>
  </conditionalFormatting>
  <conditionalFormatting sqref="T21:T28">
    <cfRule type="containsErrors" dxfId="21" priority="59" stopIfTrue="1">
      <formula>ISERROR(T21)</formula>
    </cfRule>
  </conditionalFormatting>
  <conditionalFormatting sqref="U21:U28">
    <cfRule type="containsErrors" dxfId="20" priority="58" stopIfTrue="1">
      <formula>ISERROR(U21)</formula>
    </cfRule>
  </conditionalFormatting>
  <conditionalFormatting sqref="Y21:Y28">
    <cfRule type="cellIs" dxfId="19" priority="57" operator="between">
      <formula>TODAY()-30</formula>
      <formula>TODAY()+30</formula>
    </cfRule>
  </conditionalFormatting>
  <conditionalFormatting sqref="V29:V36">
    <cfRule type="containsErrors" dxfId="18" priority="56">
      <formula>ISERROR(V29)</formula>
    </cfRule>
  </conditionalFormatting>
  <conditionalFormatting sqref="X29:X36">
    <cfRule type="containsErrors" dxfId="17" priority="55" stopIfTrue="1">
      <formula>ISERROR(X29)</formula>
    </cfRule>
  </conditionalFormatting>
  <conditionalFormatting sqref="T29:T36">
    <cfRule type="containsErrors" dxfId="16" priority="54" stopIfTrue="1">
      <formula>ISERROR(T29)</formula>
    </cfRule>
  </conditionalFormatting>
  <conditionalFormatting sqref="U29:U36">
    <cfRule type="containsErrors" dxfId="15" priority="53" stopIfTrue="1">
      <formula>ISERROR(U29)</formula>
    </cfRule>
  </conditionalFormatting>
  <conditionalFormatting sqref="Y29:Y36">
    <cfRule type="cellIs" dxfId="14" priority="52" operator="between">
      <formula>TODAY()-30</formula>
      <formula>TODAY()+30</formula>
    </cfRule>
  </conditionalFormatting>
  <conditionalFormatting sqref="V37:V68">
    <cfRule type="containsErrors" dxfId="13" priority="51">
      <formula>ISERROR(V37)</formula>
    </cfRule>
  </conditionalFormatting>
  <conditionalFormatting sqref="W37:W68">
    <cfRule type="containsErrors" dxfId="12" priority="50" stopIfTrue="1">
      <formula>ISERROR(W37)</formula>
    </cfRule>
  </conditionalFormatting>
  <conditionalFormatting sqref="X37:X68">
    <cfRule type="containsErrors" dxfId="11" priority="49" stopIfTrue="1">
      <formula>ISERROR(X37)</formula>
    </cfRule>
  </conditionalFormatting>
  <conditionalFormatting sqref="T37:T68">
    <cfRule type="containsErrors" dxfId="10" priority="48" stopIfTrue="1">
      <formula>ISERROR(T37)</formula>
    </cfRule>
  </conditionalFormatting>
  <conditionalFormatting sqref="Y37:Y68">
    <cfRule type="cellIs" dxfId="9" priority="47" operator="between">
      <formula>TODAY()-30</formula>
      <formula>TODAY()+30</formula>
    </cfRule>
  </conditionalFormatting>
  <conditionalFormatting sqref="U37:U68">
    <cfRule type="containsErrors" dxfId="8" priority="44" stopIfTrue="1">
      <formula>ISERROR(U37)</formula>
    </cfRule>
  </conditionalFormatting>
  <conditionalFormatting sqref="W29:W36">
    <cfRule type="containsErrors" dxfId="7" priority="43" stopIfTrue="1">
      <formula>ISERROR(W29)</formula>
    </cfRule>
  </conditionalFormatting>
  <conditionalFormatting sqref="W5:X12 T5:U12">
    <cfRule type="containsErrors" dxfId="6" priority="15" stopIfTrue="1">
      <formula>ISERROR(T5)</formula>
    </cfRule>
  </conditionalFormatting>
  <conditionalFormatting sqref="V5:V12">
    <cfRule type="containsErrors" dxfId="5" priority="14">
      <formula>ISERROR(V5)</formula>
    </cfRule>
  </conditionalFormatting>
  <conditionalFormatting sqref="Y5:Y12">
    <cfRule type="cellIs" dxfId="4" priority="13" operator="between">
      <formula>TODAY()-365</formula>
      <formula>TODAY()+30</formula>
    </cfRule>
  </conditionalFormatting>
  <conditionalFormatting sqref="E5">
    <cfRule type="cellIs" dxfId="3" priority="3" operator="equal">
      <formula>0</formula>
    </cfRule>
    <cfRule type="cellIs" dxfId="2" priority="4" operator="lessThan">
      <formula>TODAY()+180</formula>
    </cfRule>
  </conditionalFormatting>
  <conditionalFormatting sqref="E6:E68">
    <cfRule type="cellIs" dxfId="1" priority="1" operator="equal">
      <formula>0</formula>
    </cfRule>
    <cfRule type="cellIs" dxfId="0" priority="2" operator="lessThan">
      <formula>TODAY()+180</formula>
    </cfRule>
  </conditionalFormatting>
  <dataValidations count="2">
    <dataValidation type="whole" operator="greaterThanOrEqual" allowBlank="1" showInputMessage="1" showErrorMessage="1" sqref="G13:K13 G29:K29 G37:K37 G21:K21 G45:K45 G53:K53 G61:K61 B5:B68 G5:K5">
      <formula1>0</formula1>
    </dataValidation>
    <dataValidation type="date" allowBlank="1" showInputMessage="1" showErrorMessage="1" sqref="E5:E116">
      <formula1>32874</formula1>
      <formula2>73050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Programação 2º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2023-02-13T14:18:30Z</dcterms:modified>
</cp:coreProperties>
</file>